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0" yWindow="65281" windowWidth="4800" windowHeight="5865" tabRatio="904" activeTab="0"/>
  </bookViews>
  <sheets>
    <sheet name="IRP Calculator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<sst xmlns="http://schemas.openxmlformats.org/spreadsheetml/2006/main" count="48" uniqueCount="28">
  <si>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General</t>
  </si>
  <si>
    <t>Food</t>
  </si>
  <si>
    <t>Clothing &amp; Footwear</t>
  </si>
  <si>
    <t>Durable Household Goods</t>
  </si>
  <si>
    <t>Housing</t>
  </si>
  <si>
    <t>Services</t>
  </si>
  <si>
    <t>Other Goods</t>
  </si>
  <si>
    <t>Transport &amp; Vehicles</t>
  </si>
  <si>
    <t>Alcoholic Drink &amp; Tobacco</t>
  </si>
  <si>
    <t>Start Date</t>
  </si>
  <si>
    <t>End Date</t>
  </si>
  <si>
    <t>Group</t>
  </si>
  <si>
    <t>Item Group</t>
  </si>
  <si>
    <t>IRP Calculator</t>
  </si>
  <si>
    <t>Make selections below to find out by how much the Index of Retail Prices has changed between specific dates</t>
  </si>
  <si>
    <t>Purchasing Power of the Pound</t>
  </si>
  <si>
    <t xml:space="preserve"> 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</si>
  <si>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</si>
  <si>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</si>
  <si>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</si>
  <si>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</si>
  <si>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</si>
  <si>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</si>
  <si>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</si>
  <si>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</si>
  <si>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</si>
  <si>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Apr 14</t>
  </si>
  <si>
    <t>Jul 14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</si>
</sst>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\ yy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  <numFmt numFmtId="180" formatCode="0.0000"/>
  </numFmts>
  <fonts count="50">
    <font>
      <b/>
      <sz val="12"/>
      <name val="Arial"/>
      <family val="2"/>
    </font>
    <font>
      <sz val="10"/>
      <name val="Arial"/>
      <family val="0"/>
    </font>
    <font>
      <sz val="8"/>
      <name val="Tahom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62"/>
      <name val="Arial"/>
      <family val="2"/>
    </font>
    <font>
      <sz val="8"/>
      <color indexed="23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color indexed="58"/>
      <name val="Arial"/>
      <family val="2"/>
    </font>
    <font>
      <b/>
      <sz val="10"/>
      <color indexed="63"/>
      <name val="Arial"/>
      <family val="2"/>
    </font>
    <font>
      <b/>
      <sz val="12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173" fontId="6" fillId="33" borderId="0" xfId="0" applyNumberFormat="1" applyFont="1" applyFill="1" applyAlignment="1">
      <alignment horizontal="left"/>
    </xf>
    <xf numFmtId="10" fontId="6" fillId="34" borderId="0" xfId="0" applyNumberFormat="1" applyFont="1" applyFill="1" applyAlignment="1">
      <alignment horizontal="right"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wrapText="1"/>
    </xf>
    <xf numFmtId="10" fontId="6" fillId="35" borderId="0" xfId="0" applyNumberFormat="1" applyFont="1" applyFill="1" applyAlignment="1">
      <alignment horizontal="right"/>
    </xf>
    <xf numFmtId="0" fontId="6" fillId="36" borderId="0" xfId="0" applyFont="1" applyFill="1" applyAlignment="1">
      <alignment/>
    </xf>
    <xf numFmtId="0" fontId="6" fillId="35" borderId="1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10" fillId="35" borderId="10" xfId="0" applyFont="1" applyFill="1" applyBorder="1" applyAlignment="1">
      <alignment horizontal="left" indent="1"/>
    </xf>
    <xf numFmtId="0" fontId="10" fillId="35" borderId="17" xfId="0" applyFont="1" applyFill="1" applyBorder="1" applyAlignment="1">
      <alignment horizontal="left" indent="2"/>
    </xf>
    <xf numFmtId="0" fontId="7" fillId="35" borderId="0" xfId="0" applyFont="1" applyFill="1" applyAlignment="1">
      <alignment/>
    </xf>
    <xf numFmtId="1" fontId="6" fillId="0" borderId="0" xfId="0" applyNumberFormat="1" applyFont="1" applyAlignment="1" applyProtection="1">
      <alignment horizontal="right"/>
      <protection locked="0"/>
    </xf>
    <xf numFmtId="0" fontId="13" fillId="0" borderId="0" xfId="0" applyFont="1" applyAlignment="1">
      <alignment/>
    </xf>
    <xf numFmtId="0" fontId="10" fillId="35" borderId="0" xfId="0" applyFont="1" applyFill="1" applyBorder="1" applyAlignment="1">
      <alignment horizontal="left" indent="1"/>
    </xf>
    <xf numFmtId="0" fontId="5" fillId="35" borderId="17" xfId="0" applyFont="1" applyFill="1" applyBorder="1" applyAlignment="1">
      <alignment horizontal="left" indent="5"/>
    </xf>
    <xf numFmtId="0" fontId="6" fillId="35" borderId="17" xfId="0" applyFont="1" applyFill="1" applyBorder="1" applyAlignment="1">
      <alignment horizontal="left" indent="7"/>
    </xf>
    <xf numFmtId="0" fontId="9" fillId="35" borderId="17" xfId="0" applyFont="1" applyFill="1" applyBorder="1" applyAlignment="1">
      <alignment horizontal="left" indent="6"/>
    </xf>
    <xf numFmtId="0" fontId="6" fillId="0" borderId="0" xfId="0" applyFont="1" applyAlignment="1" applyProtection="1">
      <alignment/>
      <protection locked="0"/>
    </xf>
    <xf numFmtId="0" fontId="14" fillId="33" borderId="0" xfId="0" applyFont="1" applyFill="1" applyAlignment="1">
      <alignment/>
    </xf>
    <xf numFmtId="174" fontId="12" fillId="36" borderId="0" xfId="0" applyNumberFormat="1" applyFont="1" applyFill="1" applyAlignment="1">
      <alignment horizontal="right"/>
    </xf>
    <xf numFmtId="1" fontId="6" fillId="0" borderId="0" xfId="0" applyNumberFormat="1" applyFont="1" applyAlignment="1">
      <alignment/>
    </xf>
    <xf numFmtId="173" fontId="6" fillId="33" borderId="0" xfId="0" applyNumberFormat="1" applyFont="1" applyFill="1" applyAlignment="1" quotePrefix="1">
      <alignment horizontal="left"/>
    </xf>
    <xf numFmtId="179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0" fontId="6" fillId="37" borderId="0" xfId="0" applyFont="1" applyFill="1" applyAlignment="1">
      <alignment/>
    </xf>
    <xf numFmtId="0" fontId="9" fillId="35" borderId="0" xfId="0" applyFont="1" applyFill="1" applyAlignment="1">
      <alignment wrapText="1"/>
    </xf>
    <xf numFmtId="0" fontId="8" fillId="36" borderId="0" xfId="0" applyFont="1" applyFill="1" applyAlignment="1">
      <alignment horizontal="left" vertical="center"/>
    </xf>
    <xf numFmtId="0" fontId="15" fillId="38" borderId="0" xfId="0" applyFont="1" applyFill="1" applyAlignment="1">
      <alignment vertical="center"/>
    </xf>
    <xf numFmtId="0" fontId="16" fillId="38" borderId="0" xfId="0" applyFont="1" applyFill="1" applyAlignment="1">
      <alignment/>
    </xf>
    <xf numFmtId="0" fontId="6" fillId="37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D9F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3D9FF"/>
      <rgbColor rgb="00CC99FF"/>
      <rgbColor rgb="00D5BBA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28575</xdr:rowOff>
    </xdr:from>
    <xdr:to>
      <xdr:col>3</xdr:col>
      <xdr:colOff>247650</xdr:colOff>
      <xdr:row>4</xdr:row>
      <xdr:rowOff>95250</xdr:rowOff>
    </xdr:to>
    <xdr:sp>
      <xdr:nvSpPr>
        <xdr:cNvPr id="1" name="Oval 4"/>
        <xdr:cNvSpPr>
          <a:spLocks/>
        </xdr:cNvSpPr>
      </xdr:nvSpPr>
      <xdr:spPr>
        <a:xfrm>
          <a:off x="1952625" y="381000"/>
          <a:ext cx="219075" cy="209550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</xdr:row>
      <xdr:rowOff>38100</xdr:rowOff>
    </xdr:from>
    <xdr:to>
      <xdr:col>4</xdr:col>
      <xdr:colOff>123825</xdr:colOff>
      <xdr:row>3</xdr:row>
      <xdr:rowOff>76200</xdr:rowOff>
    </xdr:to>
    <xdr:sp>
      <xdr:nvSpPr>
        <xdr:cNvPr id="2" name="Oval 5"/>
        <xdr:cNvSpPr>
          <a:spLocks/>
        </xdr:cNvSpPr>
      </xdr:nvSpPr>
      <xdr:spPr>
        <a:xfrm>
          <a:off x="2162175" y="247650"/>
          <a:ext cx="171450" cy="180975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</xdr:row>
      <xdr:rowOff>19050</xdr:rowOff>
    </xdr:from>
    <xdr:to>
      <xdr:col>4</xdr:col>
      <xdr:colOff>314325</xdr:colOff>
      <xdr:row>3</xdr:row>
      <xdr:rowOff>38100</xdr:rowOff>
    </xdr:to>
    <xdr:sp>
      <xdr:nvSpPr>
        <xdr:cNvPr id="3" name="Oval 6"/>
        <xdr:cNvSpPr>
          <a:spLocks/>
        </xdr:cNvSpPr>
      </xdr:nvSpPr>
      <xdr:spPr>
        <a:xfrm>
          <a:off x="2371725" y="228600"/>
          <a:ext cx="152400" cy="161925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</xdr:row>
      <xdr:rowOff>47625</xdr:rowOff>
    </xdr:from>
    <xdr:to>
      <xdr:col>4</xdr:col>
      <xdr:colOff>504825</xdr:colOff>
      <xdr:row>3</xdr:row>
      <xdr:rowOff>57150</xdr:rowOff>
    </xdr:to>
    <xdr:sp>
      <xdr:nvSpPr>
        <xdr:cNvPr id="4" name="Oval 7"/>
        <xdr:cNvSpPr>
          <a:spLocks/>
        </xdr:cNvSpPr>
      </xdr:nvSpPr>
      <xdr:spPr>
        <a:xfrm>
          <a:off x="2571750" y="257175"/>
          <a:ext cx="142875" cy="152400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</xdr:row>
      <xdr:rowOff>114300</xdr:rowOff>
    </xdr:from>
    <xdr:to>
      <xdr:col>4</xdr:col>
      <xdr:colOff>647700</xdr:colOff>
      <xdr:row>3</xdr:row>
      <xdr:rowOff>104775</xdr:rowOff>
    </xdr:to>
    <xdr:sp>
      <xdr:nvSpPr>
        <xdr:cNvPr id="5" name="Oval 8"/>
        <xdr:cNvSpPr>
          <a:spLocks/>
        </xdr:cNvSpPr>
      </xdr:nvSpPr>
      <xdr:spPr>
        <a:xfrm>
          <a:off x="2733675" y="323850"/>
          <a:ext cx="123825" cy="133350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133350</xdr:rowOff>
    </xdr:from>
    <xdr:to>
      <xdr:col>5</xdr:col>
      <xdr:colOff>114300</xdr:colOff>
      <xdr:row>4</xdr:row>
      <xdr:rowOff>95250</xdr:rowOff>
    </xdr:to>
    <xdr:sp>
      <xdr:nvSpPr>
        <xdr:cNvPr id="6" name="Oval 9"/>
        <xdr:cNvSpPr>
          <a:spLocks/>
        </xdr:cNvSpPr>
      </xdr:nvSpPr>
      <xdr:spPr>
        <a:xfrm>
          <a:off x="2990850" y="485775"/>
          <a:ext cx="95250" cy="104775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3</xdr:row>
      <xdr:rowOff>57150</xdr:rowOff>
    </xdr:from>
    <xdr:to>
      <xdr:col>5</xdr:col>
      <xdr:colOff>0</xdr:colOff>
      <xdr:row>4</xdr:row>
      <xdr:rowOff>28575</xdr:rowOff>
    </xdr:to>
    <xdr:sp>
      <xdr:nvSpPr>
        <xdr:cNvPr id="7" name="Oval 10"/>
        <xdr:cNvSpPr>
          <a:spLocks/>
        </xdr:cNvSpPr>
      </xdr:nvSpPr>
      <xdr:spPr>
        <a:xfrm>
          <a:off x="2867025" y="409575"/>
          <a:ext cx="104775" cy="114300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4</xdr:row>
      <xdr:rowOff>28575</xdr:rowOff>
    </xdr:from>
    <xdr:to>
      <xdr:col>5</xdr:col>
      <xdr:colOff>219075</xdr:colOff>
      <xdr:row>4</xdr:row>
      <xdr:rowOff>123825</xdr:rowOff>
    </xdr:to>
    <xdr:sp>
      <xdr:nvSpPr>
        <xdr:cNvPr id="8" name="Oval 11"/>
        <xdr:cNvSpPr>
          <a:spLocks/>
        </xdr:cNvSpPr>
      </xdr:nvSpPr>
      <xdr:spPr>
        <a:xfrm>
          <a:off x="3105150" y="523875"/>
          <a:ext cx="85725" cy="95250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4</xdr:row>
      <xdr:rowOff>28575</xdr:rowOff>
    </xdr:from>
    <xdr:to>
      <xdr:col>6</xdr:col>
      <xdr:colOff>38100</xdr:colOff>
      <xdr:row>4</xdr:row>
      <xdr:rowOff>104775</xdr:rowOff>
    </xdr:to>
    <xdr:sp>
      <xdr:nvSpPr>
        <xdr:cNvPr id="9" name="Oval 12"/>
        <xdr:cNvSpPr>
          <a:spLocks/>
        </xdr:cNvSpPr>
      </xdr:nvSpPr>
      <xdr:spPr>
        <a:xfrm>
          <a:off x="3219450" y="523875"/>
          <a:ext cx="76200" cy="76200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</xdr:row>
      <xdr:rowOff>123825</xdr:rowOff>
    </xdr:from>
    <xdr:to>
      <xdr:col>6</xdr:col>
      <xdr:colOff>114300</xdr:colOff>
      <xdr:row>4</xdr:row>
      <xdr:rowOff>47625</xdr:rowOff>
    </xdr:to>
    <xdr:sp>
      <xdr:nvSpPr>
        <xdr:cNvPr id="10" name="Oval 13"/>
        <xdr:cNvSpPr>
          <a:spLocks/>
        </xdr:cNvSpPr>
      </xdr:nvSpPr>
      <xdr:spPr>
        <a:xfrm>
          <a:off x="3314700" y="476250"/>
          <a:ext cx="57150" cy="66675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76200</xdr:rowOff>
    </xdr:from>
    <xdr:to>
      <xdr:col>6</xdr:col>
      <xdr:colOff>171450</xdr:colOff>
      <xdr:row>3</xdr:row>
      <xdr:rowOff>133350</xdr:rowOff>
    </xdr:to>
    <xdr:sp>
      <xdr:nvSpPr>
        <xdr:cNvPr id="11" name="Oval 14"/>
        <xdr:cNvSpPr>
          <a:spLocks/>
        </xdr:cNvSpPr>
      </xdr:nvSpPr>
      <xdr:spPr>
        <a:xfrm>
          <a:off x="3381375" y="428625"/>
          <a:ext cx="47625" cy="57150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9525</xdr:rowOff>
    </xdr:from>
    <xdr:to>
      <xdr:col>3</xdr:col>
      <xdr:colOff>133350</xdr:colOff>
      <xdr:row>23</xdr:row>
      <xdr:rowOff>104775</xdr:rowOff>
    </xdr:to>
    <xdr:sp>
      <xdr:nvSpPr>
        <xdr:cNvPr id="12" name="Rectangle 26"/>
        <xdr:cNvSpPr>
          <a:spLocks/>
        </xdr:cNvSpPr>
      </xdr:nvSpPr>
      <xdr:spPr>
        <a:xfrm>
          <a:off x="342900" y="1647825"/>
          <a:ext cx="1714500" cy="1666875"/>
        </a:xfrm>
        <a:prstGeom prst="rect">
          <a:avLst/>
        </a:prstGeom>
        <a:noFill/>
        <a:ln w="9525" cmpd="sng">
          <a:solidFill>
            <a:srgbClr val="00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28575</xdr:colOff>
      <xdr:row>28</xdr:row>
      <xdr:rowOff>9525</xdr:rowOff>
    </xdr:from>
    <xdr:to>
      <xdr:col>6</xdr:col>
      <xdr:colOff>619125</xdr:colOff>
      <xdr:row>32</xdr:row>
      <xdr:rowOff>28575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39528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4"/>
  </sheetPr>
  <dimension ref="B2:AI183"/>
  <sheetViews>
    <sheetView showGridLines="0" tabSelected="1" zoomScalePageLayoutView="0" workbookViewId="0" topLeftCell="A1">
      <selection activeCell="AK22" sqref="AK22"/>
    </sheetView>
  </sheetViews>
  <sheetFormatPr defaultColWidth="8.88671875" defaultRowHeight="15.75"/>
  <cols>
    <col min="1" max="1" width="1.1171875" style="2" customWidth="1"/>
    <col min="2" max="2" width="1.66796875" style="2" customWidth="1"/>
    <col min="3" max="3" width="19.6640625" style="2" customWidth="1"/>
    <col min="4" max="4" width="3.3359375" style="2" customWidth="1"/>
    <col min="5" max="5" width="8.88671875" style="2" customWidth="1"/>
    <col min="6" max="6" width="3.3359375" style="2" customWidth="1"/>
    <col min="7" max="7" width="8.88671875" style="2" customWidth="1"/>
    <col min="8" max="8" width="1.66796875" style="2" customWidth="1"/>
    <col min="9" max="21" width="1.66796875" style="2" hidden="1" customWidth="1"/>
    <col min="22" max="22" width="5.77734375" style="3" hidden="1" customWidth="1"/>
    <col min="23" max="24" width="4.21484375" style="5" hidden="1" customWidth="1"/>
    <col min="25" max="25" width="6.4453125" style="5" hidden="1" customWidth="1"/>
    <col min="26" max="26" width="4.21484375" style="5" hidden="1" customWidth="1"/>
    <col min="27" max="27" width="4.21484375" style="1" hidden="1" customWidth="1"/>
    <col min="28" max="31" width="4.21484375" style="5" hidden="1" customWidth="1"/>
    <col min="32" max="32" width="4.88671875" style="2" hidden="1" customWidth="1"/>
    <col min="33" max="33" width="1.4375" style="2" hidden="1" customWidth="1"/>
    <col min="34" max="34" width="14.88671875" style="2" hidden="1" customWidth="1"/>
    <col min="35" max="16384" width="8.88671875" style="2" customWidth="1"/>
  </cols>
  <sheetData>
    <row r="1" ht="5.25" customHeight="1"/>
    <row r="2" spans="2:29" ht="11.2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3" t="s">
        <v>9</v>
      </c>
      <c r="W2" s="4">
        <f>INDEX($V$7:$V$171,X2)</f>
        <v>41456</v>
      </c>
      <c r="X2" s="28">
        <v>161</v>
      </c>
      <c r="Y2" s="5">
        <f>INDEX($W$7:$AE$171,X2,X4)</f>
        <v>870.56</v>
      </c>
      <c r="AC2" s="40"/>
    </row>
    <row r="3" spans="2:29" ht="11.25">
      <c r="B3" s="10"/>
      <c r="C3" s="43" t="s">
        <v>13</v>
      </c>
      <c r="D3" s="13"/>
      <c r="E3" s="13"/>
      <c r="F3" s="13"/>
      <c r="G3" s="13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3" t="s">
        <v>10</v>
      </c>
      <c r="W3" s="4" t="str">
        <f>INDEX($V$7:$V$171,X3)</f>
        <v>Jul 14</v>
      </c>
      <c r="X3" s="28">
        <v>165</v>
      </c>
      <c r="Y3" s="5">
        <f>INDEX($W$7:$AE$171,X3,X4)</f>
        <v>884.23</v>
      </c>
      <c r="AC3" s="39"/>
    </row>
    <row r="4" spans="2:29" ht="11.25">
      <c r="B4" s="10"/>
      <c r="C4" s="43"/>
      <c r="D4" s="13"/>
      <c r="E4" s="13"/>
      <c r="F4" s="13"/>
      <c r="G4" s="1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3" t="s">
        <v>11</v>
      </c>
      <c r="W4" s="4" t="str">
        <f>INDEX($AH$6:$AH$14,X4)</f>
        <v>General</v>
      </c>
      <c r="X4" s="34">
        <v>1</v>
      </c>
      <c r="Y4" s="9">
        <f>(Y3-Y2)/Y2</f>
        <v>0.01570253629847463</v>
      </c>
      <c r="AC4" s="40"/>
    </row>
    <row r="5" spans="2:21" ht="11.25">
      <c r="B5" s="10"/>
      <c r="C5" s="43"/>
      <c r="D5" s="13"/>
      <c r="E5" s="13"/>
      <c r="F5" s="13"/>
      <c r="G5" s="13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2:34" ht="11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6"/>
      <c r="W6" s="7">
        <v>1</v>
      </c>
      <c r="X6" s="7">
        <v>2</v>
      </c>
      <c r="Y6" s="7">
        <v>3</v>
      </c>
      <c r="Z6" s="7">
        <v>4</v>
      </c>
      <c r="AA6" s="7">
        <v>5</v>
      </c>
      <c r="AB6" s="7">
        <v>6</v>
      </c>
      <c r="AC6" s="7">
        <v>7</v>
      </c>
      <c r="AD6" s="7">
        <v>8</v>
      </c>
      <c r="AE6" s="7">
        <v>9</v>
      </c>
      <c r="AG6" s="7">
        <v>1</v>
      </c>
      <c r="AH6" s="7" t="s">
        <v>0</v>
      </c>
    </row>
    <row r="7" spans="2:34" ht="11.25">
      <c r="B7" s="10"/>
      <c r="C7" s="42" t="s">
        <v>14</v>
      </c>
      <c r="D7" s="42"/>
      <c r="E7" s="42"/>
      <c r="F7" s="42"/>
      <c r="G7" s="4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">
        <v>26846</v>
      </c>
      <c r="W7" s="5">
        <v>100</v>
      </c>
      <c r="X7" s="5">
        <v>100</v>
      </c>
      <c r="Y7" s="5">
        <v>100</v>
      </c>
      <c r="Z7" s="5">
        <v>100</v>
      </c>
      <c r="AA7" s="5">
        <v>100</v>
      </c>
      <c r="AB7" s="5">
        <v>100</v>
      </c>
      <c r="AC7" s="5">
        <v>100</v>
      </c>
      <c r="AD7" s="5">
        <v>100</v>
      </c>
      <c r="AE7" s="5">
        <v>100</v>
      </c>
      <c r="AG7" s="7">
        <v>2</v>
      </c>
      <c r="AH7" s="7" t="s">
        <v>8</v>
      </c>
    </row>
    <row r="8" spans="2:34" ht="11.25">
      <c r="B8" s="10"/>
      <c r="C8" s="42"/>
      <c r="D8" s="42"/>
      <c r="E8" s="42"/>
      <c r="F8" s="42"/>
      <c r="G8" s="4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">
        <v>26938</v>
      </c>
      <c r="W8" s="5">
        <v>103.63</v>
      </c>
      <c r="X8" s="5">
        <v>101.58</v>
      </c>
      <c r="Y8" s="5">
        <v>100.94</v>
      </c>
      <c r="Z8" s="5">
        <v>101.57</v>
      </c>
      <c r="AA8" s="5">
        <v>107.1</v>
      </c>
      <c r="AB8" s="5">
        <v>101.73</v>
      </c>
      <c r="AC8" s="5">
        <v>100.62</v>
      </c>
      <c r="AD8" s="5">
        <v>101.26</v>
      </c>
      <c r="AE8" s="5">
        <v>102.61</v>
      </c>
      <c r="AG8" s="7">
        <v>3</v>
      </c>
      <c r="AH8" s="7" t="s">
        <v>2</v>
      </c>
    </row>
    <row r="9" spans="2:34" ht="11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8">
        <v>27030</v>
      </c>
      <c r="W9" s="5">
        <v>107.05</v>
      </c>
      <c r="X9" s="5">
        <v>102.13</v>
      </c>
      <c r="Y9" s="5">
        <v>105.99</v>
      </c>
      <c r="Z9" s="5">
        <v>104.07</v>
      </c>
      <c r="AA9" s="5">
        <v>112.66</v>
      </c>
      <c r="AB9" s="5">
        <v>101.73</v>
      </c>
      <c r="AC9" s="5">
        <v>100.72</v>
      </c>
      <c r="AD9" s="5">
        <v>101.91</v>
      </c>
      <c r="AE9" s="5">
        <v>104.98</v>
      </c>
      <c r="AG9" s="7">
        <v>4</v>
      </c>
      <c r="AH9" s="7" t="s">
        <v>3</v>
      </c>
    </row>
    <row r="10" spans="2:34" ht="11.25">
      <c r="B10" s="10"/>
      <c r="C10" s="22"/>
      <c r="D10" s="23"/>
      <c r="E10" s="23"/>
      <c r="F10" s="23"/>
      <c r="G10" s="24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8">
        <v>27120</v>
      </c>
      <c r="W10" s="5">
        <v>113.81</v>
      </c>
      <c r="X10" s="5">
        <v>114.86</v>
      </c>
      <c r="Y10" s="5">
        <v>109.92</v>
      </c>
      <c r="Z10" s="5">
        <v>106.32</v>
      </c>
      <c r="AA10" s="5">
        <v>118.45</v>
      </c>
      <c r="AB10" s="5">
        <v>124.45</v>
      </c>
      <c r="AC10" s="5">
        <v>105.79</v>
      </c>
      <c r="AD10" s="5">
        <v>104.89</v>
      </c>
      <c r="AE10" s="5">
        <v>107.25</v>
      </c>
      <c r="AG10" s="7">
        <v>5</v>
      </c>
      <c r="AH10" s="7" t="s">
        <v>1</v>
      </c>
    </row>
    <row r="11" spans="2:34" ht="11.25">
      <c r="B11" s="10"/>
      <c r="C11" s="26" t="s">
        <v>12</v>
      </c>
      <c r="D11" s="21"/>
      <c r="E11" s="20" t="s">
        <v>9</v>
      </c>
      <c r="F11" s="25" t="s">
        <v>10</v>
      </c>
      <c r="G11" s="14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8">
        <v>27211</v>
      </c>
      <c r="W11" s="5">
        <v>120.03</v>
      </c>
      <c r="X11" s="5">
        <v>118.84</v>
      </c>
      <c r="Y11" s="5">
        <v>113.19</v>
      </c>
      <c r="Z11" s="5">
        <v>110.89</v>
      </c>
      <c r="AA11" s="5">
        <v>127.57</v>
      </c>
      <c r="AB11" s="5">
        <v>126.91</v>
      </c>
      <c r="AC11" s="5">
        <v>110.25</v>
      </c>
      <c r="AD11" s="5">
        <v>106.35</v>
      </c>
      <c r="AE11" s="5">
        <v>117.52</v>
      </c>
      <c r="AG11" s="7">
        <v>6</v>
      </c>
      <c r="AH11" s="7" t="s">
        <v>4</v>
      </c>
    </row>
    <row r="12" spans="2:34" ht="11.25">
      <c r="B12" s="10"/>
      <c r="C12" s="26"/>
      <c r="D12" s="21"/>
      <c r="E12" s="20"/>
      <c r="F12" s="30"/>
      <c r="G12" s="14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8">
        <v>27303</v>
      </c>
      <c r="W12" s="5">
        <v>124.35</v>
      </c>
      <c r="X12" s="5">
        <v>120.48</v>
      </c>
      <c r="Y12" s="5">
        <v>118.86</v>
      </c>
      <c r="Z12" s="5">
        <v>116.09</v>
      </c>
      <c r="AA12" s="5">
        <v>130.49</v>
      </c>
      <c r="AB12" s="5">
        <v>128.52</v>
      </c>
      <c r="AC12" s="5">
        <v>114.11</v>
      </c>
      <c r="AD12" s="5">
        <v>110.52</v>
      </c>
      <c r="AE12" s="5">
        <v>129.87</v>
      </c>
      <c r="AG12" s="7">
        <v>7</v>
      </c>
      <c r="AH12" s="7" t="s">
        <v>6</v>
      </c>
    </row>
    <row r="13" spans="2:34" ht="11.25">
      <c r="B13" s="10"/>
      <c r="C13" s="26"/>
      <c r="D13" s="21"/>
      <c r="E13" s="20"/>
      <c r="F13" s="30"/>
      <c r="G13" s="14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8">
        <v>27395</v>
      </c>
      <c r="W13" s="5">
        <v>129.19</v>
      </c>
      <c r="X13" s="5">
        <v>122.48</v>
      </c>
      <c r="Y13" s="5">
        <v>122.35</v>
      </c>
      <c r="Z13" s="5">
        <v>117.27</v>
      </c>
      <c r="AA13" s="5">
        <v>137.45</v>
      </c>
      <c r="AB13" s="5">
        <v>129.22</v>
      </c>
      <c r="AC13" s="5">
        <v>119.64</v>
      </c>
      <c r="AD13" s="5">
        <v>119.35</v>
      </c>
      <c r="AE13" s="5">
        <v>134.33</v>
      </c>
      <c r="AG13" s="7">
        <v>8</v>
      </c>
      <c r="AH13" s="7" t="s">
        <v>5</v>
      </c>
    </row>
    <row r="14" spans="2:34" ht="11.25">
      <c r="B14" s="10"/>
      <c r="C14" s="31" t="s">
        <v>0</v>
      </c>
      <c r="D14" s="21"/>
      <c r="E14" s="20"/>
      <c r="F14" s="30"/>
      <c r="G14" s="14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8">
        <v>27485</v>
      </c>
      <c r="W14" s="5">
        <v>138.17</v>
      </c>
      <c r="X14" s="5">
        <v>142.71</v>
      </c>
      <c r="Y14" s="5">
        <v>130.13</v>
      </c>
      <c r="Z14" s="5">
        <v>118.74</v>
      </c>
      <c r="AA14" s="5">
        <v>148.8</v>
      </c>
      <c r="AB14" s="5">
        <v>133.86</v>
      </c>
      <c r="AC14" s="5">
        <v>128</v>
      </c>
      <c r="AD14" s="5">
        <v>123.66</v>
      </c>
      <c r="AE14" s="5">
        <v>141.04</v>
      </c>
      <c r="AG14" s="7">
        <v>9</v>
      </c>
      <c r="AH14" s="7" t="s">
        <v>7</v>
      </c>
    </row>
    <row r="15" spans="2:31" ht="11.25">
      <c r="B15" s="10"/>
      <c r="C15" s="32"/>
      <c r="D15" s="21"/>
      <c r="E15" s="20"/>
      <c r="F15" s="30"/>
      <c r="G15" s="14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8">
        <v>27576</v>
      </c>
      <c r="W15" s="5">
        <v>142.23</v>
      </c>
      <c r="X15" s="5">
        <v>142.61</v>
      </c>
      <c r="Y15" s="5">
        <v>134.18</v>
      </c>
      <c r="Z15" s="5">
        <v>124.48</v>
      </c>
      <c r="AA15" s="5">
        <v>151.61</v>
      </c>
      <c r="AB15" s="5">
        <v>145.28</v>
      </c>
      <c r="AC15" s="5">
        <v>134.61</v>
      </c>
      <c r="AD15" s="5">
        <v>126.41</v>
      </c>
      <c r="AE15" s="5">
        <v>143.21</v>
      </c>
    </row>
    <row r="16" spans="2:31" ht="11.25">
      <c r="B16" s="10"/>
      <c r="C16" s="33" t="s">
        <v>8</v>
      </c>
      <c r="D16" s="21"/>
      <c r="E16" s="20"/>
      <c r="F16" s="30"/>
      <c r="G16" s="14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8">
        <v>27668</v>
      </c>
      <c r="W16" s="5">
        <v>145.07</v>
      </c>
      <c r="X16" s="5">
        <v>143.64</v>
      </c>
      <c r="Y16" s="5">
        <v>135.33</v>
      </c>
      <c r="Z16" s="5">
        <v>126.21</v>
      </c>
      <c r="AA16" s="5">
        <v>154.24</v>
      </c>
      <c r="AB16" s="5">
        <v>148.92</v>
      </c>
      <c r="AC16" s="5">
        <v>139.86</v>
      </c>
      <c r="AD16" s="5">
        <v>128.61</v>
      </c>
      <c r="AE16" s="5">
        <v>149.62</v>
      </c>
    </row>
    <row r="17" spans="2:31" ht="11.25">
      <c r="B17" s="10"/>
      <c r="C17" s="33" t="s">
        <v>2</v>
      </c>
      <c r="D17" s="21"/>
      <c r="E17" s="20"/>
      <c r="F17" s="30"/>
      <c r="G17" s="14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8">
        <v>27760</v>
      </c>
      <c r="W17" s="5">
        <v>149.13</v>
      </c>
      <c r="X17" s="5">
        <v>148.84</v>
      </c>
      <c r="Y17" s="5">
        <v>136</v>
      </c>
      <c r="Z17" s="5">
        <v>133.09</v>
      </c>
      <c r="AA17" s="5">
        <v>156.7</v>
      </c>
      <c r="AB17" s="5">
        <v>158.28</v>
      </c>
      <c r="AC17" s="5">
        <v>146.97</v>
      </c>
      <c r="AD17" s="5">
        <v>130.17</v>
      </c>
      <c r="AE17" s="5">
        <v>156.58</v>
      </c>
    </row>
    <row r="18" spans="2:31" ht="11.25">
      <c r="B18" s="10"/>
      <c r="C18" s="33" t="s">
        <v>3</v>
      </c>
      <c r="D18" s="15"/>
      <c r="E18" s="15"/>
      <c r="F18" s="15"/>
      <c r="G18" s="16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8">
        <v>27851</v>
      </c>
      <c r="W18" s="5">
        <v>153.58</v>
      </c>
      <c r="X18" s="5">
        <v>151.12</v>
      </c>
      <c r="Y18" s="5">
        <v>142.25</v>
      </c>
      <c r="Z18" s="5">
        <v>134.79</v>
      </c>
      <c r="AA18" s="5">
        <v>161.58</v>
      </c>
      <c r="AB18" s="5">
        <v>161.63</v>
      </c>
      <c r="AC18" s="5">
        <v>151.45</v>
      </c>
      <c r="AD18" s="5">
        <v>134.9</v>
      </c>
      <c r="AE18" s="5">
        <v>160.86</v>
      </c>
    </row>
    <row r="19" spans="2:31" ht="11.25">
      <c r="B19" s="10"/>
      <c r="C19" s="33" t="s">
        <v>1</v>
      </c>
      <c r="D19" s="15"/>
      <c r="E19" s="15"/>
      <c r="F19" s="15"/>
      <c r="G19" s="16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8">
        <v>27942</v>
      </c>
      <c r="W19" s="5">
        <v>158.1</v>
      </c>
      <c r="X19" s="5">
        <v>153.66</v>
      </c>
      <c r="Y19" s="5">
        <v>142.8</v>
      </c>
      <c r="Z19" s="5">
        <v>142.67</v>
      </c>
      <c r="AA19" s="5">
        <v>168.38</v>
      </c>
      <c r="AB19" s="5">
        <v>161.63</v>
      </c>
      <c r="AC19" s="5">
        <v>156.17</v>
      </c>
      <c r="AD19" s="5">
        <v>135.54</v>
      </c>
      <c r="AE19" s="5">
        <v>168.03</v>
      </c>
    </row>
    <row r="20" spans="2:31" ht="11.25">
      <c r="B20" s="10"/>
      <c r="C20" s="33" t="s">
        <v>4</v>
      </c>
      <c r="D20" s="15"/>
      <c r="E20" s="15"/>
      <c r="F20" s="15"/>
      <c r="G20" s="16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8">
        <v>28034</v>
      </c>
      <c r="W20" s="5">
        <v>163.36</v>
      </c>
      <c r="X20" s="5">
        <v>156.24</v>
      </c>
      <c r="Y20" s="5">
        <v>147.1</v>
      </c>
      <c r="Z20" s="5">
        <v>143.13</v>
      </c>
      <c r="AA20" s="5">
        <v>175.38</v>
      </c>
      <c r="AB20" s="5">
        <v>161.95</v>
      </c>
      <c r="AC20" s="5">
        <v>164.16</v>
      </c>
      <c r="AD20" s="5">
        <v>139.38</v>
      </c>
      <c r="AE20" s="5">
        <v>176.99</v>
      </c>
    </row>
    <row r="21" spans="2:31" ht="11.25">
      <c r="B21" s="10"/>
      <c r="C21" s="33" t="s">
        <v>6</v>
      </c>
      <c r="D21" s="15"/>
      <c r="E21" s="15"/>
      <c r="F21" s="15"/>
      <c r="G21" s="1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8">
        <v>28126</v>
      </c>
      <c r="W21" s="5">
        <v>169.97</v>
      </c>
      <c r="X21" s="5">
        <v>160.87</v>
      </c>
      <c r="Y21" s="5">
        <v>152.91</v>
      </c>
      <c r="Z21" s="5">
        <v>146.85</v>
      </c>
      <c r="AA21" s="5">
        <v>184.9</v>
      </c>
      <c r="AB21" s="5">
        <v>161.95</v>
      </c>
      <c r="AC21" s="5">
        <v>167.72</v>
      </c>
      <c r="AD21" s="5">
        <v>145.19</v>
      </c>
      <c r="AE21" s="5">
        <v>186.31</v>
      </c>
    </row>
    <row r="22" spans="2:31" ht="11.25">
      <c r="B22" s="10"/>
      <c r="C22" s="33" t="s">
        <v>5</v>
      </c>
      <c r="D22" s="15"/>
      <c r="E22" s="15"/>
      <c r="F22" s="15"/>
      <c r="G22" s="16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8">
        <v>28216</v>
      </c>
      <c r="W22" s="5">
        <v>180.57</v>
      </c>
      <c r="X22" s="5">
        <v>185.93</v>
      </c>
      <c r="Y22" s="5">
        <v>156.59</v>
      </c>
      <c r="Z22" s="5">
        <v>156.75</v>
      </c>
      <c r="AA22" s="5">
        <v>194.31</v>
      </c>
      <c r="AB22" s="5">
        <v>182.79</v>
      </c>
      <c r="AC22" s="5">
        <v>176.75</v>
      </c>
      <c r="AD22" s="5">
        <v>156.69</v>
      </c>
      <c r="AE22" s="5">
        <v>193.96</v>
      </c>
    </row>
    <row r="23" spans="2:31" ht="11.25">
      <c r="B23" s="10"/>
      <c r="C23" s="33" t="s">
        <v>7</v>
      </c>
      <c r="D23" s="15"/>
      <c r="E23" s="15"/>
      <c r="F23" s="15"/>
      <c r="G23" s="16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8">
        <v>28307</v>
      </c>
      <c r="W23" s="5">
        <v>185.9</v>
      </c>
      <c r="X23" s="5">
        <v>185.95</v>
      </c>
      <c r="Y23" s="5">
        <v>162.69</v>
      </c>
      <c r="Z23" s="5">
        <v>160.97</v>
      </c>
      <c r="AA23" s="5">
        <v>202.44</v>
      </c>
      <c r="AB23" s="5">
        <v>182.82</v>
      </c>
      <c r="AC23" s="5">
        <v>180.78</v>
      </c>
      <c r="AD23" s="5">
        <v>157.17</v>
      </c>
      <c r="AE23" s="5">
        <v>200.38</v>
      </c>
    </row>
    <row r="24" spans="2:31" ht="11.25">
      <c r="B24" s="10"/>
      <c r="C24" s="33"/>
      <c r="D24" s="15"/>
      <c r="E24" s="15"/>
      <c r="F24" s="15"/>
      <c r="G24" s="16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8">
        <v>28399</v>
      </c>
      <c r="W24" s="5">
        <v>190.58</v>
      </c>
      <c r="X24" s="5">
        <v>187.45</v>
      </c>
      <c r="Y24" s="5">
        <v>167.72</v>
      </c>
      <c r="Z24" s="5">
        <v>167.13</v>
      </c>
      <c r="AA24" s="5">
        <v>207.65</v>
      </c>
      <c r="AB24" s="5">
        <v>182.82</v>
      </c>
      <c r="AC24" s="5">
        <v>186.79</v>
      </c>
      <c r="AD24" s="5">
        <v>158.82</v>
      </c>
      <c r="AE24" s="5">
        <v>207.12</v>
      </c>
    </row>
    <row r="25" spans="2:31" ht="11.25">
      <c r="B25" s="10"/>
      <c r="C25" s="17"/>
      <c r="D25" s="18"/>
      <c r="E25" s="18"/>
      <c r="F25" s="18"/>
      <c r="G25" s="1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8">
        <v>28491</v>
      </c>
      <c r="W25" s="5">
        <v>195.1</v>
      </c>
      <c r="X25" s="5">
        <v>193.28</v>
      </c>
      <c r="Y25" s="5">
        <v>181.23</v>
      </c>
      <c r="Z25" s="5">
        <v>170.53</v>
      </c>
      <c r="AA25" s="5">
        <v>209.86</v>
      </c>
      <c r="AB25" s="5">
        <v>182.82</v>
      </c>
      <c r="AC25" s="5">
        <v>194.55</v>
      </c>
      <c r="AD25" s="5">
        <v>163.87</v>
      </c>
      <c r="AE25" s="5">
        <v>209.42</v>
      </c>
    </row>
    <row r="26" spans="2:31" ht="11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8">
        <v>28581</v>
      </c>
      <c r="W26" s="5">
        <v>198.52</v>
      </c>
      <c r="X26" s="5">
        <v>194.16</v>
      </c>
      <c r="Y26" s="5">
        <v>186.47</v>
      </c>
      <c r="Z26" s="5">
        <v>173.33</v>
      </c>
      <c r="AA26" s="5">
        <v>213.18</v>
      </c>
      <c r="AB26" s="5">
        <v>182.82</v>
      </c>
      <c r="AC26" s="5">
        <v>205.28</v>
      </c>
      <c r="AD26" s="5">
        <v>167.39</v>
      </c>
      <c r="AE26" s="5">
        <v>209.79</v>
      </c>
    </row>
    <row r="27" spans="2:31" ht="12.75">
      <c r="B27" s="10"/>
      <c r="C27" s="10" t="str">
        <f>"The % change in IRP from "&amp;TEXT(W2,"mmm yy")&amp;" to "&amp;TEXT(W3,"mmm yy")&amp;" was:"</f>
        <v>The % change in IRP from Jul 13 to Jul 14 was:</v>
      </c>
      <c r="D27" s="10"/>
      <c r="E27" s="10"/>
      <c r="F27" s="10"/>
      <c r="G27" s="36">
        <f>IF(X2&gt;X3,"-",Y4)</f>
        <v>0.01570253629847463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8">
        <v>28672</v>
      </c>
      <c r="W27" s="5">
        <v>209.57</v>
      </c>
      <c r="X27" s="5">
        <v>209.11</v>
      </c>
      <c r="Y27" s="5">
        <v>194.84</v>
      </c>
      <c r="Z27" s="5">
        <v>176.75</v>
      </c>
      <c r="AA27" s="5">
        <v>216.67</v>
      </c>
      <c r="AB27" s="5">
        <v>246.19</v>
      </c>
      <c r="AC27" s="5">
        <v>211.22</v>
      </c>
      <c r="AD27" s="5">
        <v>167.18</v>
      </c>
      <c r="AE27" s="5">
        <v>218.07</v>
      </c>
    </row>
    <row r="28" spans="2:31" ht="11.25">
      <c r="B28" s="10"/>
      <c r="C28" s="27">
        <f>IF(X2&gt;X3,"Please set the dates so that the end date does not occur before the start date","")</f>
      </c>
      <c r="D28" s="10"/>
      <c r="E28" s="10"/>
      <c r="F28" s="10"/>
      <c r="G28" s="1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8">
        <v>28764</v>
      </c>
      <c r="W28" s="5">
        <v>216.3</v>
      </c>
      <c r="X28" s="5">
        <v>218.86</v>
      </c>
      <c r="Y28" s="5">
        <v>207.35</v>
      </c>
      <c r="Z28" s="5">
        <v>180.38</v>
      </c>
      <c r="AA28" s="5">
        <v>219.57</v>
      </c>
      <c r="AB28" s="5">
        <v>246.19</v>
      </c>
      <c r="AC28" s="5">
        <v>216.69</v>
      </c>
      <c r="AD28" s="5">
        <v>189.9</v>
      </c>
      <c r="AE28" s="5">
        <v>230.07</v>
      </c>
    </row>
    <row r="29" spans="2:31" ht="11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">
        <v>28856</v>
      </c>
      <c r="W29" s="5">
        <v>225.54</v>
      </c>
      <c r="X29" s="5">
        <v>218.68</v>
      </c>
      <c r="Y29" s="5">
        <v>218.98</v>
      </c>
      <c r="Z29" s="5">
        <v>196.17</v>
      </c>
      <c r="AA29" s="5">
        <v>228.99</v>
      </c>
      <c r="AB29" s="5">
        <v>249.19</v>
      </c>
      <c r="AC29" s="5">
        <v>223.44</v>
      </c>
      <c r="AD29" s="5">
        <v>203.27</v>
      </c>
      <c r="AE29" s="5">
        <v>245.05</v>
      </c>
    </row>
    <row r="30" spans="2:31" ht="11.25">
      <c r="B30" s="7"/>
      <c r="C30" s="44" t="s">
        <v>15</v>
      </c>
      <c r="D30" s="45"/>
      <c r="E30" s="45"/>
      <c r="F30" s="35"/>
      <c r="G30" s="3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8">
        <v>28946</v>
      </c>
      <c r="W30" s="5">
        <v>231.11</v>
      </c>
      <c r="X30" s="5">
        <v>222.67</v>
      </c>
      <c r="Y30" s="5">
        <v>222.52</v>
      </c>
      <c r="Z30" s="5">
        <v>198.44</v>
      </c>
      <c r="AA30" s="5">
        <v>230.96</v>
      </c>
      <c r="AB30" s="5">
        <v>267.13</v>
      </c>
      <c r="AC30" s="5">
        <v>230.61</v>
      </c>
      <c r="AD30" s="5">
        <v>216.96</v>
      </c>
      <c r="AE30" s="5">
        <v>251.1</v>
      </c>
    </row>
    <row r="31" spans="2:31" ht="11.25">
      <c r="B31" s="7"/>
      <c r="C31" s="44"/>
      <c r="D31" s="45"/>
      <c r="E31" s="45"/>
      <c r="F31" s="35"/>
      <c r="G31" s="3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8">
        <v>29037</v>
      </c>
      <c r="W31" s="5">
        <v>244.72</v>
      </c>
      <c r="X31" s="5">
        <v>249.8</v>
      </c>
      <c r="Y31" s="5">
        <v>227</v>
      </c>
      <c r="Z31" s="5">
        <v>206.81</v>
      </c>
      <c r="AA31" s="5">
        <v>238.4</v>
      </c>
      <c r="AB31" s="5">
        <v>324.72</v>
      </c>
      <c r="AC31" s="5">
        <v>236.25</v>
      </c>
      <c r="AD31" s="5">
        <v>219.71</v>
      </c>
      <c r="AE31" s="5">
        <v>268.99</v>
      </c>
    </row>
    <row r="32" spans="2:31" ht="11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8">
        <v>29129</v>
      </c>
      <c r="W32" s="5">
        <v>251.68</v>
      </c>
      <c r="X32" s="5">
        <v>258.97</v>
      </c>
      <c r="Y32" s="5">
        <v>233.91</v>
      </c>
      <c r="Z32" s="5">
        <v>208.82</v>
      </c>
      <c r="AA32" s="5">
        <v>244.27</v>
      </c>
      <c r="AB32" s="5">
        <v>320.62</v>
      </c>
      <c r="AC32" s="5">
        <v>245.24</v>
      </c>
      <c r="AD32" s="5">
        <v>247.69</v>
      </c>
      <c r="AE32" s="5">
        <v>279.94</v>
      </c>
    </row>
    <row r="33" spans="2:31" ht="11.25">
      <c r="B33" s="7"/>
      <c r="C33" s="6" t="str">
        <f>"Compared to "&amp;TEXT(W2,"mmmm yyyy")&amp;", £100 in "&amp;TEXT(W3,"mmmm yyyy")&amp;" was worth "&amp;TEXT(100/(1+G27),"£0.#0")</f>
        <v>Compared to July 2013, £100 in July 2014 was worth £98.45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8">
        <v>29221</v>
      </c>
      <c r="W33" s="5">
        <v>258.24</v>
      </c>
      <c r="X33" s="5">
        <v>264.48</v>
      </c>
      <c r="Y33" s="5">
        <v>246.08</v>
      </c>
      <c r="Z33" s="5">
        <v>221.17</v>
      </c>
      <c r="AA33" s="5">
        <v>248.38</v>
      </c>
      <c r="AB33" s="5">
        <v>333.47</v>
      </c>
      <c r="AC33" s="5">
        <v>245.89</v>
      </c>
      <c r="AD33" s="5">
        <v>252.67</v>
      </c>
      <c r="AE33" s="5">
        <v>282.24</v>
      </c>
    </row>
    <row r="34" spans="2:31" ht="6" customHeight="1">
      <c r="B34" s="7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8">
        <v>29312</v>
      </c>
      <c r="W34" s="5">
        <v>262.69</v>
      </c>
      <c r="X34" s="5">
        <v>271.43</v>
      </c>
      <c r="Y34" s="5">
        <v>249.26</v>
      </c>
      <c r="Z34" s="5">
        <v>229.14</v>
      </c>
      <c r="AA34" s="5">
        <v>251.74</v>
      </c>
      <c r="AB34" s="5">
        <v>335.32</v>
      </c>
      <c r="AC34" s="5">
        <v>250.47</v>
      </c>
      <c r="AD34" s="5">
        <v>256.17</v>
      </c>
      <c r="AE34" s="5">
        <v>292.5</v>
      </c>
    </row>
    <row r="35" spans="2:31" ht="24.75" customHeight="1">
      <c r="B35" s="41"/>
      <c r="C35" s="46" t="str">
        <f>"Similarly, to have the same purchasing power as £100 in "&amp;TEXT(W2,"mmmm yyyy")&amp;" one would have needed "&amp;TEXT(100*(1+G27),"£0.#0")&amp;" in "&amp;TEXT(W3,"mmmm yyyy")</f>
        <v>Similarly, to have the same purchasing power as £100 in July 2013 one would have needed £101.57 in July 2014</v>
      </c>
      <c r="D35" s="46"/>
      <c r="E35" s="46"/>
      <c r="F35" s="46"/>
      <c r="G35" s="46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8">
        <v>29403</v>
      </c>
      <c r="W35" s="5">
        <v>270.27</v>
      </c>
      <c r="X35" s="5">
        <v>276.4</v>
      </c>
      <c r="Y35" s="5">
        <v>254.56</v>
      </c>
      <c r="Z35" s="5">
        <v>230.14</v>
      </c>
      <c r="AA35" s="5">
        <v>259.09</v>
      </c>
      <c r="AB35" s="5">
        <v>351.97</v>
      </c>
      <c r="AC35" s="5">
        <v>252.81</v>
      </c>
      <c r="AD35" s="5">
        <v>259.59</v>
      </c>
      <c r="AE35" s="5">
        <v>309.82</v>
      </c>
    </row>
    <row r="36" spans="3:31" ht="15.75">
      <c r="C36" s="29"/>
      <c r="V36" s="8">
        <v>29495</v>
      </c>
      <c r="W36" s="5">
        <v>274.52</v>
      </c>
      <c r="X36" s="5">
        <v>278.25</v>
      </c>
      <c r="Y36" s="5">
        <v>255.35</v>
      </c>
      <c r="Z36" s="5">
        <v>230.91</v>
      </c>
      <c r="AA36" s="5">
        <v>262.14</v>
      </c>
      <c r="AB36" s="5">
        <v>354.3</v>
      </c>
      <c r="AC36" s="5">
        <v>262.86</v>
      </c>
      <c r="AD36" s="5">
        <v>276.29</v>
      </c>
      <c r="AE36" s="5">
        <v>319.1</v>
      </c>
    </row>
    <row r="37" spans="22:31" ht="11.25">
      <c r="V37" s="8">
        <v>29587</v>
      </c>
      <c r="W37" s="5">
        <v>280.28</v>
      </c>
      <c r="X37" s="5">
        <v>287.35</v>
      </c>
      <c r="Y37" s="5">
        <v>257.67</v>
      </c>
      <c r="Z37" s="5">
        <v>233.96</v>
      </c>
      <c r="AA37" s="5">
        <v>269.77</v>
      </c>
      <c r="AB37" s="5">
        <v>364.47</v>
      </c>
      <c r="AC37" s="5">
        <v>264.99</v>
      </c>
      <c r="AD37" s="5">
        <v>279.8</v>
      </c>
      <c r="AE37" s="5">
        <v>323.89</v>
      </c>
    </row>
    <row r="38" spans="22:31" ht="11.25">
      <c r="V38" s="8">
        <v>29677</v>
      </c>
      <c r="W38" s="5">
        <v>283.41</v>
      </c>
      <c r="X38" s="5">
        <v>288.24</v>
      </c>
      <c r="Y38" s="5">
        <v>261.42</v>
      </c>
      <c r="Z38" s="5">
        <v>237.93</v>
      </c>
      <c r="AA38" s="5">
        <v>268.49</v>
      </c>
      <c r="AB38" s="5">
        <v>382.04</v>
      </c>
      <c r="AC38" s="5">
        <v>268.17</v>
      </c>
      <c r="AD38" s="5">
        <v>284.28</v>
      </c>
      <c r="AE38" s="5">
        <v>327.02</v>
      </c>
    </row>
    <row r="39" spans="22:31" ht="11.25">
      <c r="V39" s="8">
        <v>29768</v>
      </c>
      <c r="W39" s="5">
        <v>291.15</v>
      </c>
      <c r="X39" s="5">
        <v>290.3</v>
      </c>
      <c r="Y39" s="5">
        <v>269.93</v>
      </c>
      <c r="Z39" s="5">
        <v>240.31</v>
      </c>
      <c r="AA39" s="5">
        <v>271.71</v>
      </c>
      <c r="AB39" s="5">
        <v>396.6</v>
      </c>
      <c r="AC39" s="5">
        <v>273.8</v>
      </c>
      <c r="AD39" s="5">
        <v>297.57</v>
      </c>
      <c r="AE39" s="5">
        <v>347.83</v>
      </c>
    </row>
    <row r="40" spans="22:31" ht="11.25">
      <c r="V40" s="8">
        <v>29860</v>
      </c>
      <c r="W40" s="5">
        <v>299.61</v>
      </c>
      <c r="X40" s="5">
        <v>290.38</v>
      </c>
      <c r="Y40" s="5">
        <v>276.13</v>
      </c>
      <c r="Z40" s="5">
        <v>248.46</v>
      </c>
      <c r="AA40" s="5">
        <v>278.47</v>
      </c>
      <c r="AB40" s="5">
        <v>398.02</v>
      </c>
      <c r="AC40" s="5">
        <v>280.42</v>
      </c>
      <c r="AD40" s="5">
        <v>338.57</v>
      </c>
      <c r="AE40" s="5">
        <v>354.5</v>
      </c>
    </row>
    <row r="41" spans="22:31" ht="11.25">
      <c r="V41" s="8">
        <v>29952</v>
      </c>
      <c r="W41" s="5">
        <v>308.7</v>
      </c>
      <c r="X41" s="5">
        <v>292.08</v>
      </c>
      <c r="Y41" s="5">
        <v>275.01</v>
      </c>
      <c r="Z41" s="5">
        <v>249.73</v>
      </c>
      <c r="AA41" s="5">
        <v>290.14</v>
      </c>
      <c r="AB41" s="5">
        <v>412.3</v>
      </c>
      <c r="AC41" s="5">
        <v>285.41</v>
      </c>
      <c r="AD41" s="5">
        <v>348.41</v>
      </c>
      <c r="AE41" s="5">
        <v>376.01</v>
      </c>
    </row>
    <row r="42" spans="22:31" ht="11.25">
      <c r="V42" s="8">
        <v>30042</v>
      </c>
      <c r="W42" s="5">
        <v>311.17</v>
      </c>
      <c r="X42" s="5">
        <v>297.65</v>
      </c>
      <c r="Y42" s="5">
        <v>270.41</v>
      </c>
      <c r="Z42" s="5">
        <v>250.65</v>
      </c>
      <c r="AA42" s="5">
        <v>295.33</v>
      </c>
      <c r="AB42" s="5">
        <v>414</v>
      </c>
      <c r="AC42" s="5">
        <v>288.67</v>
      </c>
      <c r="AD42" s="5">
        <v>351.17</v>
      </c>
      <c r="AE42" s="5">
        <v>377.61</v>
      </c>
    </row>
    <row r="43" spans="22:31" ht="11.25">
      <c r="V43" s="8">
        <v>30133</v>
      </c>
      <c r="W43" s="5">
        <v>319.02</v>
      </c>
      <c r="X43" s="5">
        <v>305.14</v>
      </c>
      <c r="Y43" s="5">
        <v>289.15</v>
      </c>
      <c r="Z43" s="5">
        <v>250.9</v>
      </c>
      <c r="AA43" s="5">
        <v>301.39</v>
      </c>
      <c r="AB43" s="5">
        <v>439.26</v>
      </c>
      <c r="AC43" s="5">
        <v>298.79</v>
      </c>
      <c r="AD43" s="5">
        <v>353.77</v>
      </c>
      <c r="AE43" s="5">
        <v>375.31</v>
      </c>
    </row>
    <row r="44" spans="22:31" ht="11.25">
      <c r="V44" s="8">
        <v>30225</v>
      </c>
      <c r="W44" s="5">
        <v>322.73</v>
      </c>
      <c r="X44" s="5">
        <v>316.1</v>
      </c>
      <c r="Y44" s="5">
        <v>297.55</v>
      </c>
      <c r="Z44" s="5">
        <v>252.98</v>
      </c>
      <c r="AA44" s="5">
        <v>300.58</v>
      </c>
      <c r="AB44" s="5">
        <v>448.4</v>
      </c>
      <c r="AC44" s="5">
        <v>302.92</v>
      </c>
      <c r="AD44" s="5">
        <v>356.81</v>
      </c>
      <c r="AE44" s="5">
        <v>381.28</v>
      </c>
    </row>
    <row r="45" spans="22:31" ht="11.25">
      <c r="V45" s="8">
        <v>30317</v>
      </c>
      <c r="W45" s="5">
        <v>325.61</v>
      </c>
      <c r="X45" s="5">
        <v>320.75</v>
      </c>
      <c r="Y45" s="5">
        <v>290.73</v>
      </c>
      <c r="Z45" s="5">
        <v>265.7</v>
      </c>
      <c r="AA45" s="5">
        <v>298.8</v>
      </c>
      <c r="AB45" s="5">
        <v>462.15</v>
      </c>
      <c r="AC45" s="5">
        <v>302.13</v>
      </c>
      <c r="AD45" s="5">
        <v>361.37</v>
      </c>
      <c r="AE45" s="5">
        <v>389.32</v>
      </c>
    </row>
    <row r="46" spans="22:31" ht="11.25">
      <c r="V46" s="8">
        <v>30407</v>
      </c>
      <c r="W46" s="5">
        <v>327.92</v>
      </c>
      <c r="X46" s="5">
        <v>295.72</v>
      </c>
      <c r="Y46" s="5">
        <v>288.76</v>
      </c>
      <c r="Z46" s="5">
        <v>267.94</v>
      </c>
      <c r="AA46" s="5">
        <v>303.89</v>
      </c>
      <c r="AB46" s="5">
        <v>469.73</v>
      </c>
      <c r="AC46" s="5">
        <v>307.1</v>
      </c>
      <c r="AD46" s="5">
        <v>364.35</v>
      </c>
      <c r="AE46" s="5">
        <v>395.32</v>
      </c>
    </row>
    <row r="47" spans="22:31" ht="11.25">
      <c r="V47" s="8">
        <v>30498</v>
      </c>
      <c r="W47" s="5">
        <v>333.77</v>
      </c>
      <c r="X47" s="5">
        <v>299.43</v>
      </c>
      <c r="Y47" s="5">
        <v>285.21</v>
      </c>
      <c r="Z47" s="5">
        <v>268.75</v>
      </c>
      <c r="AA47" s="5">
        <v>310.55</v>
      </c>
      <c r="AB47" s="5">
        <v>491.31</v>
      </c>
      <c r="AC47" s="5">
        <v>309.26</v>
      </c>
      <c r="AD47" s="5">
        <v>366.56</v>
      </c>
      <c r="AE47" s="5">
        <v>406.27</v>
      </c>
    </row>
    <row r="48" spans="22:31" ht="11.25">
      <c r="V48" s="8">
        <v>30590</v>
      </c>
      <c r="W48" s="5">
        <v>339.59</v>
      </c>
      <c r="X48" s="5">
        <v>302.38</v>
      </c>
      <c r="Y48" s="5">
        <v>293.48</v>
      </c>
      <c r="Z48" s="5">
        <v>268.63</v>
      </c>
      <c r="AA48" s="5">
        <v>312.94</v>
      </c>
      <c r="AB48" s="5">
        <v>507.86</v>
      </c>
      <c r="AC48" s="5">
        <v>313.89</v>
      </c>
      <c r="AD48" s="5">
        <v>383.72</v>
      </c>
      <c r="AE48" s="5">
        <v>411.83</v>
      </c>
    </row>
    <row r="49" spans="22:31" ht="11.25">
      <c r="V49" s="8">
        <v>30682</v>
      </c>
      <c r="W49" s="5">
        <v>343.46</v>
      </c>
      <c r="X49" s="5">
        <v>302.13</v>
      </c>
      <c r="Y49" s="5">
        <v>297.74</v>
      </c>
      <c r="Z49" s="5">
        <v>271.33</v>
      </c>
      <c r="AA49" s="5">
        <v>316.35</v>
      </c>
      <c r="AB49" s="5">
        <v>509.35</v>
      </c>
      <c r="AC49" s="5">
        <v>318.75</v>
      </c>
      <c r="AD49" s="5">
        <v>382.95</v>
      </c>
      <c r="AE49" s="5">
        <v>424.6</v>
      </c>
    </row>
    <row r="50" spans="22:31" ht="11.25">
      <c r="V50" s="8">
        <v>30773</v>
      </c>
      <c r="W50" s="5">
        <v>347.58</v>
      </c>
      <c r="X50" s="5">
        <v>310.3</v>
      </c>
      <c r="Y50" s="5">
        <v>295.39</v>
      </c>
      <c r="Z50" s="5">
        <v>271.28</v>
      </c>
      <c r="AA50" s="5">
        <v>319.92</v>
      </c>
      <c r="AB50" s="5">
        <v>526.71</v>
      </c>
      <c r="AC50" s="5">
        <v>325.24</v>
      </c>
      <c r="AD50" s="5">
        <v>387.79</v>
      </c>
      <c r="AE50" s="5">
        <v>426.2</v>
      </c>
    </row>
    <row r="51" spans="22:31" ht="11.25">
      <c r="V51" s="8">
        <v>30864</v>
      </c>
      <c r="W51" s="5">
        <v>358.92</v>
      </c>
      <c r="X51" s="5">
        <v>320.36</v>
      </c>
      <c r="Y51" s="5">
        <v>298.56</v>
      </c>
      <c r="Z51" s="5">
        <v>269.2</v>
      </c>
      <c r="AA51" s="5">
        <v>324.09</v>
      </c>
      <c r="AB51" s="5">
        <v>573.12</v>
      </c>
      <c r="AC51" s="5">
        <v>331.89</v>
      </c>
      <c r="AD51" s="5">
        <v>410.42</v>
      </c>
      <c r="AE51" s="5">
        <v>448.11</v>
      </c>
    </row>
    <row r="52" spans="22:31" ht="11.25">
      <c r="V52" s="8">
        <v>30956</v>
      </c>
      <c r="W52" s="5">
        <v>364.41</v>
      </c>
      <c r="X52" s="5">
        <v>322.56</v>
      </c>
      <c r="Y52" s="5">
        <v>306.6</v>
      </c>
      <c r="Z52" s="5">
        <v>269.96</v>
      </c>
      <c r="AA52" s="5">
        <v>330.96</v>
      </c>
      <c r="AB52" s="5">
        <v>574.86</v>
      </c>
      <c r="AC52" s="5">
        <v>340.46</v>
      </c>
      <c r="AD52" s="5">
        <v>423.27</v>
      </c>
      <c r="AE52" s="5">
        <v>449.99</v>
      </c>
    </row>
    <row r="53" spans="22:31" ht="11.25">
      <c r="V53" s="8">
        <v>31048</v>
      </c>
      <c r="W53" s="5">
        <v>369.93</v>
      </c>
      <c r="X53" s="5">
        <v>316.26</v>
      </c>
      <c r="Y53" s="5">
        <v>322.35</v>
      </c>
      <c r="Z53" s="5">
        <v>271.41</v>
      </c>
      <c r="AA53" s="5">
        <v>329.78</v>
      </c>
      <c r="AB53" s="5">
        <v>586.3</v>
      </c>
      <c r="AC53" s="5">
        <v>341.27</v>
      </c>
      <c r="AD53" s="5">
        <v>454.63</v>
      </c>
      <c r="AE53" s="5">
        <v>456.7</v>
      </c>
    </row>
    <row r="54" spans="22:31" ht="11.25">
      <c r="V54" s="8">
        <v>31138</v>
      </c>
      <c r="W54" s="5">
        <v>374.13</v>
      </c>
      <c r="X54" s="5">
        <v>301.6</v>
      </c>
      <c r="Y54" s="5">
        <v>318.14</v>
      </c>
      <c r="Z54" s="5">
        <v>274.25</v>
      </c>
      <c r="AA54" s="5">
        <v>339.11</v>
      </c>
      <c r="AB54" s="5">
        <v>595.8</v>
      </c>
      <c r="AC54" s="5">
        <v>353.52</v>
      </c>
      <c r="AD54" s="5">
        <v>460.07</v>
      </c>
      <c r="AE54" s="5">
        <v>455.01</v>
      </c>
    </row>
    <row r="55" spans="22:31" ht="11.25">
      <c r="V55" s="8">
        <v>31229</v>
      </c>
      <c r="W55" s="5">
        <v>376.96</v>
      </c>
      <c r="X55" s="5">
        <v>304.41</v>
      </c>
      <c r="Y55" s="5">
        <v>335.91</v>
      </c>
      <c r="Z55" s="5">
        <v>273.33</v>
      </c>
      <c r="AA55" s="5">
        <v>339.77</v>
      </c>
      <c r="AB55" s="5">
        <v>585.28</v>
      </c>
      <c r="AC55" s="5">
        <v>351.94</v>
      </c>
      <c r="AD55" s="5">
        <v>466.59</v>
      </c>
      <c r="AE55" s="5">
        <v>464.56</v>
      </c>
    </row>
    <row r="56" spans="22:31" ht="11.25">
      <c r="V56" s="8">
        <v>31321</v>
      </c>
      <c r="W56" s="5">
        <v>379.05</v>
      </c>
      <c r="X56" s="5">
        <v>316.67</v>
      </c>
      <c r="Y56" s="5">
        <v>342.73</v>
      </c>
      <c r="Z56" s="5">
        <v>273.61</v>
      </c>
      <c r="AA56" s="5">
        <v>340.64</v>
      </c>
      <c r="AB56" s="5">
        <v>577.59</v>
      </c>
      <c r="AC56" s="5">
        <v>356.38</v>
      </c>
      <c r="AD56" s="5">
        <v>478</v>
      </c>
      <c r="AE56" s="5">
        <v>462.93</v>
      </c>
    </row>
    <row r="57" spans="22:31" ht="11.25">
      <c r="V57" s="8">
        <v>31413</v>
      </c>
      <c r="W57" s="5">
        <v>381.88</v>
      </c>
      <c r="X57" s="5">
        <v>315.83</v>
      </c>
      <c r="Y57" s="5">
        <v>345.13</v>
      </c>
      <c r="Z57" s="5">
        <v>275.85</v>
      </c>
      <c r="AA57" s="5">
        <v>342.03</v>
      </c>
      <c r="AB57" s="5">
        <v>593.39</v>
      </c>
      <c r="AC57" s="5">
        <v>358.8</v>
      </c>
      <c r="AD57" s="5">
        <v>478.03</v>
      </c>
      <c r="AE57" s="5">
        <v>464.27</v>
      </c>
    </row>
    <row r="58" spans="22:31" ht="11.25">
      <c r="V58" s="8">
        <v>31503</v>
      </c>
      <c r="W58" s="5">
        <v>387.12</v>
      </c>
      <c r="X58" s="5">
        <v>326.36</v>
      </c>
      <c r="Y58" s="5">
        <v>351.97</v>
      </c>
      <c r="Z58" s="5">
        <v>278.62</v>
      </c>
      <c r="AA58" s="5">
        <v>346.15</v>
      </c>
      <c r="AB58" s="5">
        <v>588.32</v>
      </c>
      <c r="AC58" s="5">
        <v>359.59</v>
      </c>
      <c r="AD58" s="5">
        <v>507.54</v>
      </c>
      <c r="AE58" s="5">
        <v>466.73</v>
      </c>
    </row>
    <row r="59" spans="22:31" ht="11.25">
      <c r="V59" s="8">
        <v>31594</v>
      </c>
      <c r="W59" s="5">
        <v>391.32</v>
      </c>
      <c r="X59" s="5">
        <v>331.18</v>
      </c>
      <c r="Y59" s="5">
        <v>355.88</v>
      </c>
      <c r="Z59" s="5">
        <v>280.05</v>
      </c>
      <c r="AA59" s="5">
        <v>353.94</v>
      </c>
      <c r="AB59" s="5">
        <v>563.13</v>
      </c>
      <c r="AC59" s="5">
        <v>363.69</v>
      </c>
      <c r="AD59" s="5">
        <v>512.29</v>
      </c>
      <c r="AE59" s="5">
        <v>487.84</v>
      </c>
    </row>
    <row r="60" spans="22:31" ht="11.25">
      <c r="V60" s="8">
        <v>31686</v>
      </c>
      <c r="W60" s="5">
        <v>393.21</v>
      </c>
      <c r="X60" s="5">
        <v>329.34</v>
      </c>
      <c r="Y60" s="5">
        <v>361.83</v>
      </c>
      <c r="Z60" s="5">
        <v>280.58</v>
      </c>
      <c r="AA60" s="5">
        <v>355.12</v>
      </c>
      <c r="AB60" s="5">
        <v>558.42</v>
      </c>
      <c r="AC60" s="5">
        <v>365.14</v>
      </c>
      <c r="AD60" s="5">
        <v>512.29</v>
      </c>
      <c r="AE60" s="5">
        <v>498.09</v>
      </c>
    </row>
    <row r="61" spans="22:31" ht="11.25">
      <c r="V61" s="8">
        <v>31778</v>
      </c>
      <c r="W61" s="5">
        <v>398.67</v>
      </c>
      <c r="X61" s="5">
        <v>335.08</v>
      </c>
      <c r="Y61" s="5">
        <v>367.42</v>
      </c>
      <c r="Z61" s="5">
        <v>284.39</v>
      </c>
      <c r="AA61" s="5">
        <v>357.22</v>
      </c>
      <c r="AB61" s="5">
        <v>566.29</v>
      </c>
      <c r="AC61" s="5">
        <v>372.42</v>
      </c>
      <c r="AD61" s="5">
        <v>538.1</v>
      </c>
      <c r="AE61" s="5">
        <v>498.89</v>
      </c>
    </row>
    <row r="62" spans="22:31" ht="11.25">
      <c r="V62" s="8">
        <v>31868</v>
      </c>
      <c r="W62" s="5">
        <v>405.59</v>
      </c>
      <c r="X62" s="5">
        <v>350.27</v>
      </c>
      <c r="Y62" s="5">
        <v>370.23</v>
      </c>
      <c r="Z62" s="5">
        <v>284.37</v>
      </c>
      <c r="AA62" s="5">
        <v>363.49</v>
      </c>
      <c r="AB62" s="5">
        <v>573.27</v>
      </c>
      <c r="AC62" s="5">
        <v>378.49</v>
      </c>
      <c r="AD62" s="5">
        <v>552.47</v>
      </c>
      <c r="AE62" s="5">
        <v>510.77</v>
      </c>
    </row>
    <row r="63" spans="22:31" ht="11.25">
      <c r="V63" s="8">
        <v>31959</v>
      </c>
      <c r="W63" s="5">
        <v>409.74</v>
      </c>
      <c r="X63" s="5">
        <v>346.03</v>
      </c>
      <c r="Y63" s="5">
        <v>378.09</v>
      </c>
      <c r="Z63" s="5">
        <v>283.77</v>
      </c>
      <c r="AA63" s="5">
        <v>367.42</v>
      </c>
      <c r="AB63" s="5">
        <v>573.16</v>
      </c>
      <c r="AC63" s="5">
        <v>382.85</v>
      </c>
      <c r="AD63" s="5">
        <v>565.37</v>
      </c>
      <c r="AE63" s="5">
        <v>518.78</v>
      </c>
    </row>
    <row r="64" spans="22:31" ht="11.25">
      <c r="V64" s="8">
        <v>32051</v>
      </c>
      <c r="W64" s="5">
        <v>413.61</v>
      </c>
      <c r="X64" s="5">
        <v>346.53</v>
      </c>
      <c r="Y64" s="5">
        <v>381.72</v>
      </c>
      <c r="Z64" s="5">
        <v>286.36</v>
      </c>
      <c r="AA64" s="5">
        <v>371.04</v>
      </c>
      <c r="AB64" s="5">
        <v>574.75</v>
      </c>
      <c r="AC64" s="5">
        <v>385.49</v>
      </c>
      <c r="AD64" s="5">
        <v>581.37</v>
      </c>
      <c r="AE64" s="5">
        <v>521.4</v>
      </c>
    </row>
    <row r="65" spans="22:31" ht="11.25">
      <c r="V65" s="8">
        <v>32143</v>
      </c>
      <c r="W65" s="5">
        <v>416.3</v>
      </c>
      <c r="X65" s="5">
        <v>346.53</v>
      </c>
      <c r="Y65" s="5">
        <v>391.35</v>
      </c>
      <c r="Z65" s="5">
        <v>287.75</v>
      </c>
      <c r="AA65" s="5">
        <v>373.14</v>
      </c>
      <c r="AB65" s="5">
        <v>561.43</v>
      </c>
      <c r="AC65" s="5">
        <v>383.63</v>
      </c>
      <c r="AD65" s="5">
        <v>590.79</v>
      </c>
      <c r="AE65" s="5">
        <v>533.82</v>
      </c>
    </row>
    <row r="66" spans="22:31" ht="11.25">
      <c r="V66" s="8">
        <v>32234</v>
      </c>
      <c r="W66" s="5">
        <v>418.08</v>
      </c>
      <c r="X66" s="5">
        <v>354.33</v>
      </c>
      <c r="Y66" s="5">
        <v>388.62</v>
      </c>
      <c r="Z66" s="5">
        <v>290.34</v>
      </c>
      <c r="AA66" s="5">
        <v>374.95</v>
      </c>
      <c r="AB66" s="5">
        <v>566.46</v>
      </c>
      <c r="AC66" s="5">
        <v>385</v>
      </c>
      <c r="AD66" s="5">
        <v>590.79</v>
      </c>
      <c r="AE66" s="5">
        <v>534.87</v>
      </c>
    </row>
    <row r="67" spans="22:31" ht="11.25">
      <c r="V67" s="8">
        <v>32325</v>
      </c>
      <c r="W67" s="5">
        <v>424.39</v>
      </c>
      <c r="X67" s="5">
        <v>357.03</v>
      </c>
      <c r="Y67" s="5">
        <v>390.43</v>
      </c>
      <c r="Z67" s="5">
        <v>289.9</v>
      </c>
      <c r="AA67" s="5">
        <v>378.67</v>
      </c>
      <c r="AB67" s="5">
        <v>561.68</v>
      </c>
      <c r="AC67" s="5">
        <v>387.76</v>
      </c>
      <c r="AD67" s="5">
        <v>620.93</v>
      </c>
      <c r="AE67" s="5">
        <v>558.63</v>
      </c>
    </row>
    <row r="68" spans="22:31" ht="11.25">
      <c r="V68" s="8">
        <v>32417</v>
      </c>
      <c r="W68" s="5">
        <v>428.29</v>
      </c>
      <c r="X68" s="5">
        <v>366</v>
      </c>
      <c r="Y68" s="5">
        <v>395.82</v>
      </c>
      <c r="Z68" s="5">
        <v>290.96</v>
      </c>
      <c r="AA68" s="5">
        <v>382.47</v>
      </c>
      <c r="AB68" s="5">
        <v>561.93</v>
      </c>
      <c r="AC68" s="5">
        <v>392.89</v>
      </c>
      <c r="AD68" s="5">
        <v>623.58</v>
      </c>
      <c r="AE68" s="5">
        <v>564.86</v>
      </c>
    </row>
    <row r="69" spans="22:31" ht="11.25">
      <c r="V69" s="8">
        <v>32509</v>
      </c>
      <c r="W69" s="5">
        <v>433.51</v>
      </c>
      <c r="X69" s="5">
        <v>370.46</v>
      </c>
      <c r="Y69" s="5">
        <v>400.64</v>
      </c>
      <c r="Z69" s="5">
        <v>294.5</v>
      </c>
      <c r="AA69" s="5">
        <v>387.13</v>
      </c>
      <c r="AB69" s="5">
        <v>568.77</v>
      </c>
      <c r="AC69" s="5">
        <v>397.67</v>
      </c>
      <c r="AD69" s="5">
        <v>631.17</v>
      </c>
      <c r="AE69" s="5">
        <v>571.74</v>
      </c>
    </row>
    <row r="70" spans="22:31" ht="11.25">
      <c r="V70" s="8">
        <v>32599</v>
      </c>
      <c r="W70" s="5">
        <v>436.75</v>
      </c>
      <c r="X70" s="5">
        <v>373.23</v>
      </c>
      <c r="Y70" s="5">
        <v>403.63</v>
      </c>
      <c r="Z70" s="5">
        <v>296.7</v>
      </c>
      <c r="AA70" s="5">
        <v>390.02</v>
      </c>
      <c r="AB70" s="5">
        <v>573.02</v>
      </c>
      <c r="AC70" s="5">
        <v>400.64</v>
      </c>
      <c r="AD70" s="5">
        <v>635.89</v>
      </c>
      <c r="AE70" s="5">
        <v>576.01</v>
      </c>
    </row>
    <row r="71" spans="22:31" ht="11.25">
      <c r="V71" s="8">
        <v>32690</v>
      </c>
      <c r="W71" s="5">
        <v>443.04</v>
      </c>
      <c r="X71" s="5">
        <v>374.98</v>
      </c>
      <c r="Y71" s="5">
        <v>409.9</v>
      </c>
      <c r="Z71" s="5">
        <v>298.37</v>
      </c>
      <c r="AA71" s="5">
        <v>396.97</v>
      </c>
      <c r="AB71" s="5">
        <v>573.2</v>
      </c>
      <c r="AC71" s="5">
        <v>405.24</v>
      </c>
      <c r="AD71" s="5">
        <v>639.36</v>
      </c>
      <c r="AE71" s="5">
        <v>595.42</v>
      </c>
    </row>
    <row r="72" spans="22:31" ht="11.25">
      <c r="V72" s="8">
        <v>32782</v>
      </c>
      <c r="W72" s="5">
        <v>447.57</v>
      </c>
      <c r="X72" s="5">
        <v>376.54</v>
      </c>
      <c r="Y72" s="5">
        <v>416.12</v>
      </c>
      <c r="Z72" s="5">
        <v>299.69</v>
      </c>
      <c r="AA72" s="5">
        <v>400.09</v>
      </c>
      <c r="AB72" s="5">
        <v>573.24</v>
      </c>
      <c r="AC72" s="5">
        <v>405.96</v>
      </c>
      <c r="AD72" s="5">
        <v>658.72</v>
      </c>
      <c r="AE72" s="5">
        <v>603.76</v>
      </c>
    </row>
    <row r="73" spans="22:31" ht="11.25">
      <c r="V73" s="8">
        <v>32874</v>
      </c>
      <c r="W73" s="5">
        <v>455.81</v>
      </c>
      <c r="X73" s="5">
        <v>376.76</v>
      </c>
      <c r="Y73" s="5">
        <v>424.96</v>
      </c>
      <c r="Z73" s="5">
        <v>306.43</v>
      </c>
      <c r="AA73" s="5">
        <v>412.2</v>
      </c>
      <c r="AB73" s="5">
        <v>572.73</v>
      </c>
      <c r="AC73" s="5">
        <v>421.9</v>
      </c>
      <c r="AD73" s="5">
        <v>664.03</v>
      </c>
      <c r="AE73" s="5">
        <v>610.52</v>
      </c>
    </row>
    <row r="74" spans="22:31" ht="11.25">
      <c r="V74" s="8">
        <v>32964</v>
      </c>
      <c r="W74" s="5">
        <v>463.19</v>
      </c>
      <c r="X74" s="5">
        <v>370.81</v>
      </c>
      <c r="Y74" s="5">
        <v>439.17</v>
      </c>
      <c r="Z74" s="5">
        <v>312.89</v>
      </c>
      <c r="AA74" s="5">
        <v>417.714</v>
      </c>
      <c r="AB74" s="5">
        <v>578.69</v>
      </c>
      <c r="AC74" s="5">
        <v>425.83</v>
      </c>
      <c r="AD74" s="5">
        <v>675.15</v>
      </c>
      <c r="AE74" s="5">
        <v>625.46</v>
      </c>
    </row>
    <row r="75" spans="22:31" ht="11.25">
      <c r="V75" s="8">
        <v>33055</v>
      </c>
      <c r="W75" s="5">
        <v>470.41</v>
      </c>
      <c r="X75" s="5">
        <v>377.9</v>
      </c>
      <c r="Y75" s="5">
        <v>443.85</v>
      </c>
      <c r="Z75" s="5">
        <v>312.89</v>
      </c>
      <c r="AA75" s="5">
        <v>422.46</v>
      </c>
      <c r="AB75" s="5">
        <v>581.43</v>
      </c>
      <c r="AC75" s="5">
        <v>429.81</v>
      </c>
      <c r="AD75" s="5">
        <v>676.97</v>
      </c>
      <c r="AE75" s="5">
        <v>659.15</v>
      </c>
    </row>
    <row r="76" spans="22:31" ht="11.25">
      <c r="V76" s="8">
        <v>33147</v>
      </c>
      <c r="W76" s="5">
        <v>476.72</v>
      </c>
      <c r="X76" s="5">
        <v>383.15</v>
      </c>
      <c r="Y76" s="5">
        <v>454.3</v>
      </c>
      <c r="Z76" s="5">
        <v>313.59</v>
      </c>
      <c r="AA76" s="5">
        <v>426.18</v>
      </c>
      <c r="AB76" s="5">
        <v>586.19</v>
      </c>
      <c r="AC76" s="5">
        <v>432.4</v>
      </c>
      <c r="AD76" s="5">
        <v>684.21</v>
      </c>
      <c r="AE76" s="5">
        <v>678.18</v>
      </c>
    </row>
    <row r="77" spans="22:31" ht="11.25">
      <c r="V77" s="8">
        <v>33239</v>
      </c>
      <c r="W77" s="5">
        <v>487.48</v>
      </c>
      <c r="X77" s="5">
        <v>382.77</v>
      </c>
      <c r="Y77" s="5">
        <v>457.13</v>
      </c>
      <c r="Z77" s="5">
        <v>314.89</v>
      </c>
      <c r="AA77" s="5">
        <v>441.05</v>
      </c>
      <c r="AB77" s="5">
        <v>603.7</v>
      </c>
      <c r="AC77" s="5">
        <v>434.57</v>
      </c>
      <c r="AD77" s="5">
        <v>726.73</v>
      </c>
      <c r="AE77" s="5">
        <v>679.28</v>
      </c>
    </row>
    <row r="78" spans="22:31" ht="11.25">
      <c r="V78" s="8">
        <v>33329</v>
      </c>
      <c r="W78" s="5">
        <v>496.81</v>
      </c>
      <c r="X78" s="5">
        <v>392.58</v>
      </c>
      <c r="Y78" s="5">
        <v>455.9</v>
      </c>
      <c r="Z78" s="5">
        <v>317.65</v>
      </c>
      <c r="AA78" s="5">
        <v>444.43</v>
      </c>
      <c r="AB78" s="5">
        <v>603.34</v>
      </c>
      <c r="AC78" s="5">
        <v>436.63</v>
      </c>
      <c r="AD78" s="5">
        <v>803.72</v>
      </c>
      <c r="AE78" s="5">
        <v>692.27</v>
      </c>
    </row>
    <row r="79" spans="22:31" ht="11.25">
      <c r="V79" s="8">
        <v>33420</v>
      </c>
      <c r="W79" s="5">
        <v>507.32</v>
      </c>
      <c r="X79" s="5">
        <v>393.42</v>
      </c>
      <c r="Y79" s="5">
        <v>458.75</v>
      </c>
      <c r="Z79" s="5">
        <v>320.36</v>
      </c>
      <c r="AA79" s="5">
        <v>451.85</v>
      </c>
      <c r="AB79" s="5">
        <v>616.04</v>
      </c>
      <c r="AC79" s="5">
        <v>440.51</v>
      </c>
      <c r="AD79" s="5">
        <v>872.84</v>
      </c>
      <c r="AE79" s="5">
        <v>697.05</v>
      </c>
    </row>
    <row r="80" spans="22:31" ht="11.25">
      <c r="V80" s="8">
        <v>33512</v>
      </c>
      <c r="W80" s="5">
        <v>514.79</v>
      </c>
      <c r="X80" s="5">
        <v>391.97</v>
      </c>
      <c r="Y80" s="5">
        <v>465.87</v>
      </c>
      <c r="Z80" s="5">
        <v>323.16</v>
      </c>
      <c r="AA80" s="5">
        <v>459.48</v>
      </c>
      <c r="AB80" s="5">
        <v>618.17</v>
      </c>
      <c r="AC80" s="5">
        <v>446.37</v>
      </c>
      <c r="AD80" s="5">
        <v>932.79</v>
      </c>
      <c r="AE80" s="5">
        <v>685.47</v>
      </c>
    </row>
    <row r="81" spans="22:31" ht="11.25">
      <c r="V81" s="8">
        <v>33604</v>
      </c>
      <c r="W81" s="5">
        <v>525.56</v>
      </c>
      <c r="X81" s="5">
        <v>400.17</v>
      </c>
      <c r="Y81" s="5">
        <v>475.62</v>
      </c>
      <c r="Z81" s="5">
        <v>329.92</v>
      </c>
      <c r="AA81" s="5">
        <v>469.09</v>
      </c>
      <c r="AB81" s="5">
        <v>631.1</v>
      </c>
      <c r="AC81" s="5">
        <v>455.71</v>
      </c>
      <c r="AD81" s="5">
        <v>952.3</v>
      </c>
      <c r="AE81" s="5">
        <v>699.81</v>
      </c>
    </row>
    <row r="82" spans="22:31" ht="11.25">
      <c r="V82" s="8">
        <v>33695</v>
      </c>
      <c r="W82" s="5">
        <v>533.19</v>
      </c>
      <c r="X82" s="5">
        <v>410.7</v>
      </c>
      <c r="Y82" s="5">
        <v>488.89</v>
      </c>
      <c r="Z82" s="5">
        <v>325.24</v>
      </c>
      <c r="AA82" s="5">
        <v>472.3</v>
      </c>
      <c r="AB82" s="5">
        <v>620.12</v>
      </c>
      <c r="AC82" s="5">
        <v>452.81</v>
      </c>
      <c r="AD82" s="5">
        <v>1036.8</v>
      </c>
      <c r="AE82" s="5">
        <v>697.9</v>
      </c>
    </row>
    <row r="83" spans="22:31" ht="11.25">
      <c r="V83" s="8">
        <v>33786</v>
      </c>
      <c r="W83" s="5">
        <v>540.11</v>
      </c>
      <c r="X83" s="5">
        <v>411.83</v>
      </c>
      <c r="Y83" s="5">
        <v>486.14</v>
      </c>
      <c r="Z83" s="5">
        <v>327.44</v>
      </c>
      <c r="AA83" s="5">
        <v>471.78</v>
      </c>
      <c r="AB83" s="5">
        <v>620.55</v>
      </c>
      <c r="AC83" s="5">
        <v>451.39</v>
      </c>
      <c r="AD83" s="5">
        <v>1048.67</v>
      </c>
      <c r="AE83" s="5">
        <v>751.5</v>
      </c>
    </row>
    <row r="84" spans="22:31" ht="11.25">
      <c r="V84" s="8">
        <v>33878</v>
      </c>
      <c r="W84" s="5">
        <v>544.97</v>
      </c>
      <c r="X84" s="5">
        <v>413.12</v>
      </c>
      <c r="Y84" s="5">
        <v>488.14</v>
      </c>
      <c r="Z84" s="5">
        <v>340.65</v>
      </c>
      <c r="AA84" s="5">
        <v>474.98</v>
      </c>
      <c r="AB84" s="5">
        <v>632.93</v>
      </c>
      <c r="AC84" s="5">
        <v>459.01</v>
      </c>
      <c r="AD84" s="5">
        <v>1052.83</v>
      </c>
      <c r="AE84" s="5">
        <v>750.37</v>
      </c>
    </row>
    <row r="85" spans="22:31" ht="11.25">
      <c r="V85" s="8">
        <v>33970</v>
      </c>
      <c r="W85" s="5">
        <v>552.77</v>
      </c>
      <c r="X85" s="5">
        <v>413.2</v>
      </c>
      <c r="Y85" s="5">
        <v>477.09</v>
      </c>
      <c r="Z85" s="5">
        <v>346.12</v>
      </c>
      <c r="AA85" s="5">
        <v>479.23</v>
      </c>
      <c r="AB85" s="5">
        <v>631.88</v>
      </c>
      <c r="AC85" s="5">
        <v>462.54</v>
      </c>
      <c r="AD85" s="5">
        <v>1162.57</v>
      </c>
      <c r="AE85" s="5">
        <v>738.26</v>
      </c>
    </row>
    <row r="86" spans="22:31" ht="11.25">
      <c r="V86" s="8">
        <v>34060</v>
      </c>
      <c r="W86" s="5">
        <v>563.59</v>
      </c>
      <c r="X86" s="5">
        <v>413.52</v>
      </c>
      <c r="Y86" s="5">
        <v>484.52</v>
      </c>
      <c r="Z86" s="5">
        <v>345.93</v>
      </c>
      <c r="AA86" s="5">
        <v>482.61</v>
      </c>
      <c r="AB86" s="5">
        <v>639.53</v>
      </c>
      <c r="AC86" s="5">
        <v>477.73</v>
      </c>
      <c r="AD86" s="5">
        <v>1207.02</v>
      </c>
      <c r="AE86" s="5">
        <v>769.78</v>
      </c>
    </row>
    <row r="87" spans="22:31" ht="11.25">
      <c r="V87" s="8">
        <v>34151</v>
      </c>
      <c r="W87" s="5">
        <v>566.09</v>
      </c>
      <c r="X87" s="5">
        <v>431.19</v>
      </c>
      <c r="Y87" s="5">
        <v>491.61</v>
      </c>
      <c r="Z87" s="5">
        <v>346.72</v>
      </c>
      <c r="AA87" s="5">
        <v>483.89</v>
      </c>
      <c r="AB87" s="5">
        <v>644.66</v>
      </c>
      <c r="AC87" s="5">
        <v>476.79</v>
      </c>
      <c r="AD87" s="5">
        <v>1208.59</v>
      </c>
      <c r="AE87" s="5">
        <v>765.78</v>
      </c>
    </row>
    <row r="88" spans="22:31" ht="11.25">
      <c r="V88" s="8">
        <v>34243</v>
      </c>
      <c r="W88" s="5">
        <v>566.31</v>
      </c>
      <c r="X88" s="5">
        <v>433.64</v>
      </c>
      <c r="Y88" s="5">
        <v>494.18</v>
      </c>
      <c r="Z88" s="5">
        <v>331.08</v>
      </c>
      <c r="AA88" s="5">
        <v>479.8</v>
      </c>
      <c r="AB88" s="5">
        <v>651.77</v>
      </c>
      <c r="AC88" s="5">
        <v>480.4</v>
      </c>
      <c r="AD88" s="5">
        <v>1208.95</v>
      </c>
      <c r="AE88" s="5">
        <v>783.62</v>
      </c>
    </row>
    <row r="89" spans="22:31" ht="11.25">
      <c r="V89" s="8">
        <v>34335</v>
      </c>
      <c r="W89" s="5">
        <v>562.14</v>
      </c>
      <c r="X89" s="5">
        <v>432.02</v>
      </c>
      <c r="Y89" s="5">
        <v>467.07</v>
      </c>
      <c r="Z89" s="5">
        <v>330.62</v>
      </c>
      <c r="AA89" s="5">
        <v>475.81</v>
      </c>
      <c r="AB89" s="5">
        <v>637.08</v>
      </c>
      <c r="AC89" s="5">
        <v>497.11</v>
      </c>
      <c r="AD89" s="5">
        <v>1229.58</v>
      </c>
      <c r="AE89" s="5">
        <v>777.49</v>
      </c>
    </row>
    <row r="90" spans="22:31" ht="11.25">
      <c r="V90" s="8">
        <v>34425</v>
      </c>
      <c r="W90" s="5">
        <v>564.97</v>
      </c>
      <c r="X90" s="5">
        <v>437.44</v>
      </c>
      <c r="Y90" s="5">
        <v>488.09</v>
      </c>
      <c r="Z90" s="5">
        <v>327.91</v>
      </c>
      <c r="AA90" s="5">
        <v>473.56</v>
      </c>
      <c r="AB90" s="5">
        <v>641.56</v>
      </c>
      <c r="AC90" s="5">
        <v>500.32</v>
      </c>
      <c r="AD90" s="5">
        <v>1243.9</v>
      </c>
      <c r="AE90" s="5">
        <v>768.27</v>
      </c>
    </row>
    <row r="91" spans="22:31" ht="11.25">
      <c r="V91" s="8">
        <v>34516</v>
      </c>
      <c r="W91" s="5">
        <v>567.19</v>
      </c>
      <c r="X91" s="5">
        <v>445.31</v>
      </c>
      <c r="Y91" s="5">
        <v>482.21</v>
      </c>
      <c r="Z91" s="5">
        <v>323.37</v>
      </c>
      <c r="AA91" s="5">
        <v>480.48</v>
      </c>
      <c r="AB91" s="5">
        <v>652.53</v>
      </c>
      <c r="AC91" s="5">
        <v>497.41</v>
      </c>
      <c r="AD91" s="5">
        <v>1249.08</v>
      </c>
      <c r="AE91" s="5">
        <v>766.76</v>
      </c>
    </row>
    <row r="92" spans="22:31" ht="11.25">
      <c r="V92" s="8">
        <v>34608</v>
      </c>
      <c r="W92" s="5">
        <v>572.05</v>
      </c>
      <c r="X92" s="5">
        <v>448.95</v>
      </c>
      <c r="Y92" s="5">
        <v>488.43</v>
      </c>
      <c r="Z92" s="5">
        <v>326.1</v>
      </c>
      <c r="AA92" s="5">
        <v>481.92</v>
      </c>
      <c r="AB92" s="5">
        <v>650.04</v>
      </c>
      <c r="AC92" s="5">
        <v>517.71</v>
      </c>
      <c r="AD92" s="5">
        <v>1259.21</v>
      </c>
      <c r="AE92" s="5">
        <v>777.39</v>
      </c>
    </row>
    <row r="93" spans="22:31" ht="11.25">
      <c r="V93" s="8">
        <v>34700</v>
      </c>
      <c r="W93" s="5">
        <v>568.32</v>
      </c>
      <c r="X93" s="5">
        <v>450.61</v>
      </c>
      <c r="Y93" s="5">
        <v>459.56</v>
      </c>
      <c r="Z93" s="5">
        <v>321.34</v>
      </c>
      <c r="AA93" s="5">
        <v>478.01</v>
      </c>
      <c r="AB93" s="5">
        <v>650.5</v>
      </c>
      <c r="AC93" s="5">
        <v>522.94</v>
      </c>
      <c r="AD93" s="5">
        <v>1253.29</v>
      </c>
      <c r="AE93" s="5">
        <v>790.53</v>
      </c>
    </row>
    <row r="94" spans="22:31" ht="11.25">
      <c r="V94" s="8">
        <v>34790</v>
      </c>
      <c r="W94" s="5">
        <v>577.35</v>
      </c>
      <c r="X94" s="5">
        <v>453.85</v>
      </c>
      <c r="Y94" s="5">
        <v>499.86</v>
      </c>
      <c r="Z94" s="5">
        <v>324.94</v>
      </c>
      <c r="AA94" s="5">
        <v>479.97</v>
      </c>
      <c r="AB94" s="5">
        <v>658.5</v>
      </c>
      <c r="AC94" s="5">
        <v>519.07</v>
      </c>
      <c r="AD94" s="5">
        <v>1267.33</v>
      </c>
      <c r="AE94" s="5">
        <v>802.86</v>
      </c>
    </row>
    <row r="95" spans="22:31" ht="11.25">
      <c r="V95" s="8">
        <v>34881</v>
      </c>
      <c r="W95" s="5">
        <v>579</v>
      </c>
      <c r="X95" s="5">
        <v>463.7</v>
      </c>
      <c r="Y95" s="5">
        <v>479.22</v>
      </c>
      <c r="Z95" s="5">
        <v>321.69</v>
      </c>
      <c r="AA95" s="5">
        <v>483.19</v>
      </c>
      <c r="AB95" s="5">
        <v>660.87</v>
      </c>
      <c r="AC95" s="5">
        <v>521.98</v>
      </c>
      <c r="AD95" s="5">
        <v>1267.33</v>
      </c>
      <c r="AE95" s="5">
        <v>822.85</v>
      </c>
    </row>
    <row r="96" spans="22:31" ht="11.25">
      <c r="V96" s="8">
        <v>34973</v>
      </c>
      <c r="W96" s="5">
        <v>581.64</v>
      </c>
      <c r="X96" s="5">
        <v>461.65</v>
      </c>
      <c r="Y96" s="5">
        <v>503.04</v>
      </c>
      <c r="Z96" s="5">
        <v>324.89</v>
      </c>
      <c r="AA96" s="5">
        <v>480.49</v>
      </c>
      <c r="AB96" s="5">
        <v>662.64</v>
      </c>
      <c r="AC96" s="5">
        <v>528.48</v>
      </c>
      <c r="AD96" s="5">
        <v>1267.33</v>
      </c>
      <c r="AE96" s="5">
        <v>822.19</v>
      </c>
    </row>
    <row r="97" spans="22:31" ht="11.25">
      <c r="V97" s="8">
        <v>35065</v>
      </c>
      <c r="W97" s="5">
        <v>581.64</v>
      </c>
      <c r="X97" s="5">
        <v>460.38</v>
      </c>
      <c r="Y97" s="5">
        <v>490.24</v>
      </c>
      <c r="Z97" s="5">
        <v>329.15</v>
      </c>
      <c r="AA97" s="5">
        <v>484.53</v>
      </c>
      <c r="AB97" s="5">
        <v>660.87</v>
      </c>
      <c r="AC97" s="5">
        <v>530.3</v>
      </c>
      <c r="AD97" s="5">
        <v>1269.26</v>
      </c>
      <c r="AE97" s="5">
        <v>818.41</v>
      </c>
    </row>
    <row r="98" spans="22:31" ht="11.25">
      <c r="V98" s="8">
        <v>35156</v>
      </c>
      <c r="W98" s="5">
        <v>591.36</v>
      </c>
      <c r="X98" s="5">
        <v>469.19</v>
      </c>
      <c r="Y98" s="5">
        <v>497.95</v>
      </c>
      <c r="Z98" s="5">
        <v>328.76</v>
      </c>
      <c r="AA98" s="5">
        <v>495.46</v>
      </c>
      <c r="AB98" s="5">
        <v>666.18</v>
      </c>
      <c r="AC98" s="5">
        <v>532.28</v>
      </c>
      <c r="AD98" s="5">
        <v>1304.1</v>
      </c>
      <c r="AE98" s="5">
        <v>829.61</v>
      </c>
    </row>
    <row r="99" spans="22:31" ht="11.25">
      <c r="V99" s="8">
        <v>35247</v>
      </c>
      <c r="W99" s="5">
        <v>592.16</v>
      </c>
      <c r="X99" s="5">
        <v>481.85</v>
      </c>
      <c r="Y99" s="5">
        <v>490.5</v>
      </c>
      <c r="Z99" s="5">
        <v>328.53</v>
      </c>
      <c r="AA99" s="5">
        <v>500.31</v>
      </c>
      <c r="AB99" s="5">
        <v>664.01</v>
      </c>
      <c r="AC99" s="5">
        <v>533.27</v>
      </c>
      <c r="AD99" s="5">
        <v>1311.62</v>
      </c>
      <c r="AE99" s="5">
        <v>819.39</v>
      </c>
    </row>
    <row r="100" spans="22:31" ht="11.25">
      <c r="V100" s="8">
        <v>35339</v>
      </c>
      <c r="W100" s="5">
        <v>592.08</v>
      </c>
      <c r="X100" s="5">
        <v>481.07</v>
      </c>
      <c r="Y100" s="5">
        <v>489.93</v>
      </c>
      <c r="Z100" s="5">
        <v>330.17</v>
      </c>
      <c r="AA100" s="5">
        <v>504.09</v>
      </c>
      <c r="AB100" s="5">
        <v>661.81</v>
      </c>
      <c r="AC100" s="5">
        <v>526.29</v>
      </c>
      <c r="AD100" s="5">
        <v>1311.62</v>
      </c>
      <c r="AE100" s="5">
        <v>812.56</v>
      </c>
    </row>
    <row r="101" spans="22:31" ht="11.25">
      <c r="V101" s="8">
        <v>35431</v>
      </c>
      <c r="W101" s="5">
        <v>593.78</v>
      </c>
      <c r="X101" s="5">
        <v>421.2</v>
      </c>
      <c r="Y101" s="5">
        <v>504.17</v>
      </c>
      <c r="Z101" s="5">
        <v>322.36</v>
      </c>
      <c r="AA101" s="5">
        <v>503.15</v>
      </c>
      <c r="AB101" s="5">
        <v>661.81</v>
      </c>
      <c r="AC101" s="5">
        <v>530.19</v>
      </c>
      <c r="AD101" s="5">
        <v>1313.77</v>
      </c>
      <c r="AE101" s="5">
        <v>819.92</v>
      </c>
    </row>
    <row r="102" spans="22:31" ht="11.25">
      <c r="V102" s="8">
        <v>35521</v>
      </c>
      <c r="W102" s="5">
        <v>598.8</v>
      </c>
      <c r="X102" s="5">
        <v>421.03</v>
      </c>
      <c r="Y102" s="5">
        <v>506.28</v>
      </c>
      <c r="Z102" s="5">
        <v>322.68</v>
      </c>
      <c r="AA102" s="5">
        <v>505.82</v>
      </c>
      <c r="AB102" s="5">
        <v>668.81</v>
      </c>
      <c r="AC102" s="5">
        <v>531.55</v>
      </c>
      <c r="AD102" s="5">
        <v>1314.05</v>
      </c>
      <c r="AE102" s="5">
        <v>846.06</v>
      </c>
    </row>
    <row r="103" spans="22:31" ht="11.25">
      <c r="V103" s="8">
        <v>35612</v>
      </c>
      <c r="W103" s="5">
        <v>599.43</v>
      </c>
      <c r="X103" s="5">
        <v>425.91</v>
      </c>
      <c r="Y103" s="5">
        <v>506.49</v>
      </c>
      <c r="Z103" s="5">
        <v>323.88</v>
      </c>
      <c r="AA103" s="5">
        <v>506.82</v>
      </c>
      <c r="AB103" s="5">
        <v>668.81</v>
      </c>
      <c r="AC103" s="5">
        <v>530.08</v>
      </c>
      <c r="AD103" s="5">
        <v>1314.05</v>
      </c>
      <c r="AE103" s="5">
        <v>845.05</v>
      </c>
    </row>
    <row r="104" spans="22:31" ht="11.25">
      <c r="V104" s="8">
        <v>35704</v>
      </c>
      <c r="W104" s="5">
        <v>602.23</v>
      </c>
      <c r="X104" s="5">
        <v>428.72</v>
      </c>
      <c r="Y104" s="5">
        <v>508.03</v>
      </c>
      <c r="Z104" s="5">
        <v>316.14</v>
      </c>
      <c r="AA104" s="5">
        <v>513.09</v>
      </c>
      <c r="AB104" s="5">
        <v>674.73</v>
      </c>
      <c r="AC104" s="5">
        <v>529.06</v>
      </c>
      <c r="AD104" s="5">
        <v>1323.19</v>
      </c>
      <c r="AE104" s="5">
        <v>844.92</v>
      </c>
    </row>
    <row r="105" spans="22:31" ht="11.25">
      <c r="V105" s="8">
        <v>35796</v>
      </c>
      <c r="W105" s="5">
        <v>600.94</v>
      </c>
      <c r="X105" s="5">
        <v>426.2</v>
      </c>
      <c r="Y105" s="5">
        <v>504.07</v>
      </c>
      <c r="Z105" s="5">
        <v>315.84</v>
      </c>
      <c r="AA105" s="5">
        <v>512.75</v>
      </c>
      <c r="AB105" s="5">
        <v>676.61</v>
      </c>
      <c r="AC105" s="5">
        <v>525.66</v>
      </c>
      <c r="AD105" s="5">
        <v>1323.19</v>
      </c>
      <c r="AE105" s="5">
        <v>841.24</v>
      </c>
    </row>
    <row r="106" spans="22:31" ht="11.25">
      <c r="V106" s="8">
        <v>35886</v>
      </c>
      <c r="W106" s="5">
        <v>603.44</v>
      </c>
      <c r="X106" s="5">
        <v>437.9</v>
      </c>
      <c r="Y106" s="5">
        <v>502.89</v>
      </c>
      <c r="Z106" s="5">
        <v>313.11</v>
      </c>
      <c r="AA106" s="5">
        <v>519.67</v>
      </c>
      <c r="AB106" s="5">
        <v>679.14</v>
      </c>
      <c r="AC106" s="5">
        <v>518.97</v>
      </c>
      <c r="AD106" s="5">
        <v>1322.31</v>
      </c>
      <c r="AE106" s="5">
        <v>841.24</v>
      </c>
    </row>
    <row r="107" spans="22:31" ht="11.25">
      <c r="V107" s="8">
        <v>35977</v>
      </c>
      <c r="W107" s="5">
        <v>605.67</v>
      </c>
      <c r="X107" s="5">
        <v>454.72</v>
      </c>
      <c r="Y107" s="5">
        <v>505.4</v>
      </c>
      <c r="Z107" s="5">
        <v>310.39</v>
      </c>
      <c r="AA107" s="5">
        <v>519.51</v>
      </c>
      <c r="AB107" s="5">
        <v>678.6</v>
      </c>
      <c r="AC107" s="5">
        <v>522.03</v>
      </c>
      <c r="AD107" s="5">
        <v>1332.62</v>
      </c>
      <c r="AE107" s="5">
        <v>847.63</v>
      </c>
    </row>
    <row r="108" spans="22:31" ht="11.25">
      <c r="V108" s="8">
        <v>36069</v>
      </c>
      <c r="W108" s="5">
        <v>610.74</v>
      </c>
      <c r="X108" s="5">
        <v>447.88</v>
      </c>
      <c r="Y108" s="5">
        <v>504.45</v>
      </c>
      <c r="Z108" s="5">
        <v>314.75</v>
      </c>
      <c r="AA108" s="5">
        <v>518.67</v>
      </c>
      <c r="AB108" s="5">
        <v>680.08</v>
      </c>
      <c r="AC108" s="5">
        <v>524.94</v>
      </c>
      <c r="AD108" s="5">
        <v>1468.8</v>
      </c>
      <c r="AE108" s="5">
        <v>844.11</v>
      </c>
    </row>
    <row r="109" spans="22:31" ht="11.25">
      <c r="V109" s="8">
        <v>36161</v>
      </c>
      <c r="W109" s="5">
        <v>611.1</v>
      </c>
      <c r="X109" s="5">
        <v>445.43</v>
      </c>
      <c r="Y109" s="5">
        <v>500.24</v>
      </c>
      <c r="Z109" s="5">
        <v>313.52</v>
      </c>
      <c r="AA109" s="5">
        <v>521.32</v>
      </c>
      <c r="AB109" s="5">
        <v>683.87</v>
      </c>
      <c r="AC109" s="5">
        <v>520.15</v>
      </c>
      <c r="AD109" s="5">
        <v>1468.8</v>
      </c>
      <c r="AE109" s="5">
        <v>844.36</v>
      </c>
    </row>
    <row r="110" spans="22:31" ht="11.25">
      <c r="V110" s="8">
        <v>36251</v>
      </c>
      <c r="W110" s="5">
        <v>608.2</v>
      </c>
      <c r="X110" s="5">
        <v>447.49</v>
      </c>
      <c r="Y110" s="5">
        <v>494.21</v>
      </c>
      <c r="Z110" s="5">
        <v>312.17</v>
      </c>
      <c r="AA110" s="5">
        <v>526.36</v>
      </c>
      <c r="AB110" s="5">
        <v>653.99</v>
      </c>
      <c r="AC110" s="5">
        <v>520.82</v>
      </c>
      <c r="AD110" s="5">
        <v>1458.88</v>
      </c>
      <c r="AE110" s="5">
        <v>857.32</v>
      </c>
    </row>
    <row r="111" spans="22:31" ht="11.25">
      <c r="V111" s="8">
        <v>36342</v>
      </c>
      <c r="W111" s="5">
        <v>609.29</v>
      </c>
      <c r="X111" s="5">
        <v>447.93</v>
      </c>
      <c r="Y111" s="5">
        <v>494.31</v>
      </c>
      <c r="Z111" s="5">
        <v>312.89</v>
      </c>
      <c r="AA111" s="5">
        <v>525.79</v>
      </c>
      <c r="AB111" s="5">
        <v>657.18</v>
      </c>
      <c r="AC111" s="5">
        <v>520.56</v>
      </c>
      <c r="AD111" s="5">
        <v>1458.35</v>
      </c>
      <c r="AE111" s="5">
        <v>861.53</v>
      </c>
    </row>
    <row r="112" spans="22:31" ht="11.25">
      <c r="V112" s="8">
        <v>36434</v>
      </c>
      <c r="W112" s="5">
        <v>611.82</v>
      </c>
      <c r="X112" s="5">
        <v>444.08</v>
      </c>
      <c r="Y112" s="5">
        <v>501.75</v>
      </c>
      <c r="Z112" s="5">
        <v>305.97</v>
      </c>
      <c r="AA112" s="5">
        <v>528.86</v>
      </c>
      <c r="AB112" s="5">
        <v>660.3</v>
      </c>
      <c r="AC112" s="5">
        <v>521.65</v>
      </c>
      <c r="AD112" s="5">
        <v>1480.03</v>
      </c>
      <c r="AE112" s="5">
        <v>861.03</v>
      </c>
    </row>
    <row r="113" spans="22:31" ht="11.25">
      <c r="V113" s="8">
        <v>36526</v>
      </c>
      <c r="W113" s="5">
        <v>612</v>
      </c>
      <c r="X113" s="5">
        <v>445.83</v>
      </c>
      <c r="Y113" s="5">
        <v>495.51</v>
      </c>
      <c r="Z113" s="5">
        <v>309.1</v>
      </c>
      <c r="AA113" s="5">
        <v>526.78</v>
      </c>
      <c r="AB113" s="5">
        <v>657.72</v>
      </c>
      <c r="AC113" s="5">
        <v>523.88</v>
      </c>
      <c r="AD113" s="5">
        <v>1498.67</v>
      </c>
      <c r="AE113" s="5">
        <v>865.83</v>
      </c>
    </row>
    <row r="114" spans="22:31" ht="11.25">
      <c r="V114" s="8">
        <v>36617</v>
      </c>
      <c r="W114" s="5">
        <v>615.56</v>
      </c>
      <c r="X114" s="5">
        <v>441.67</v>
      </c>
      <c r="Y114" s="5">
        <v>507.68</v>
      </c>
      <c r="Z114" s="5">
        <v>305.47</v>
      </c>
      <c r="AA114" s="5">
        <v>531.66</v>
      </c>
      <c r="AB114" s="5">
        <v>655.55</v>
      </c>
      <c r="AC114" s="5">
        <v>529.54</v>
      </c>
      <c r="AD114" s="5">
        <v>1505.28</v>
      </c>
      <c r="AE114" s="5">
        <v>870.37</v>
      </c>
    </row>
    <row r="115" spans="22:31" ht="11.25">
      <c r="V115" s="8">
        <v>36708</v>
      </c>
      <c r="W115" s="5">
        <v>619.3</v>
      </c>
      <c r="X115" s="5">
        <v>446.97</v>
      </c>
      <c r="Y115" s="5">
        <v>490.18</v>
      </c>
      <c r="Z115" s="5">
        <v>305.97</v>
      </c>
      <c r="AA115" s="5">
        <v>529.53</v>
      </c>
      <c r="AB115" s="5">
        <v>656.43</v>
      </c>
      <c r="AC115" s="5">
        <v>531.67</v>
      </c>
      <c r="AD115" s="5">
        <v>1508.06</v>
      </c>
      <c r="AE115" s="5">
        <v>908.48</v>
      </c>
    </row>
    <row r="116" spans="22:31" ht="11.25">
      <c r="V116" s="8">
        <v>36800</v>
      </c>
      <c r="W116" s="5">
        <v>620.14</v>
      </c>
      <c r="X116" s="5">
        <v>444.82</v>
      </c>
      <c r="Y116" s="5">
        <v>489.07</v>
      </c>
      <c r="Z116" s="5">
        <v>313.64</v>
      </c>
      <c r="AA116" s="5">
        <v>531.45</v>
      </c>
      <c r="AB116" s="5">
        <v>657.92</v>
      </c>
      <c r="AC116" s="5">
        <v>525.23</v>
      </c>
      <c r="AD116" s="5">
        <v>1545.08</v>
      </c>
      <c r="AE116" s="5">
        <v>900.82</v>
      </c>
    </row>
    <row r="117" spans="22:31" ht="11.25">
      <c r="V117" s="8">
        <v>36892</v>
      </c>
      <c r="W117" s="5">
        <v>617.91</v>
      </c>
      <c r="X117" s="5">
        <v>447.62</v>
      </c>
      <c r="Y117" s="5">
        <v>446.83</v>
      </c>
      <c r="Z117" s="5">
        <v>316.58</v>
      </c>
      <c r="AA117" s="5">
        <v>538.83</v>
      </c>
      <c r="AB117" s="5">
        <v>659.41</v>
      </c>
      <c r="AC117" s="5">
        <v>536.65</v>
      </c>
      <c r="AD117" s="5">
        <v>1547.72</v>
      </c>
      <c r="AE117" s="5">
        <v>891.82</v>
      </c>
    </row>
    <row r="118" spans="22:31" ht="11.25">
      <c r="V118" s="8">
        <v>36982</v>
      </c>
      <c r="W118" s="5">
        <v>627.32</v>
      </c>
      <c r="X118" s="5">
        <v>453.18</v>
      </c>
      <c r="Y118" s="5">
        <v>476.9</v>
      </c>
      <c r="Z118" s="5">
        <v>312.76</v>
      </c>
      <c r="AA118" s="5">
        <v>545.64</v>
      </c>
      <c r="AB118" s="5">
        <v>689.36</v>
      </c>
      <c r="AC118" s="5">
        <v>536.29</v>
      </c>
      <c r="AD118" s="5">
        <v>1547.72</v>
      </c>
      <c r="AE118" s="5">
        <v>883.07</v>
      </c>
    </row>
    <row r="119" spans="22:31" ht="11.25">
      <c r="V119" s="8">
        <v>37073</v>
      </c>
      <c r="W119" s="5">
        <v>632.21</v>
      </c>
      <c r="X119" s="5">
        <v>450.68</v>
      </c>
      <c r="Y119" s="5">
        <v>467.65</v>
      </c>
      <c r="Z119" s="5">
        <v>317.08</v>
      </c>
      <c r="AA119" s="5">
        <v>551.67</v>
      </c>
      <c r="AB119" s="5">
        <v>691.6</v>
      </c>
      <c r="AC119" s="5">
        <v>538.16</v>
      </c>
      <c r="AD119" s="5">
        <v>1557.37</v>
      </c>
      <c r="AE119" s="5">
        <v>903.01</v>
      </c>
    </row>
    <row r="120" spans="22:31" ht="11.25">
      <c r="V120" s="8">
        <v>37165</v>
      </c>
      <c r="W120" s="5">
        <v>634.14</v>
      </c>
      <c r="X120" s="5">
        <v>448.62</v>
      </c>
      <c r="Y120" s="5">
        <v>462.02</v>
      </c>
      <c r="Z120" s="5">
        <v>317.36</v>
      </c>
      <c r="AA120" s="5">
        <v>556.97</v>
      </c>
      <c r="AB120" s="5">
        <v>691.94</v>
      </c>
      <c r="AC120" s="5">
        <v>539.09</v>
      </c>
      <c r="AD120" s="5">
        <v>1576.81</v>
      </c>
      <c r="AE120" s="5">
        <v>903.77</v>
      </c>
    </row>
    <row r="121" spans="22:31" ht="11.25">
      <c r="V121" s="8">
        <v>37257</v>
      </c>
      <c r="W121" s="5">
        <v>628.65</v>
      </c>
      <c r="X121" s="5">
        <v>450.24</v>
      </c>
      <c r="Y121" s="5">
        <v>445.68</v>
      </c>
      <c r="Z121" s="5">
        <v>322.28</v>
      </c>
      <c r="AA121" s="5">
        <v>564.97</v>
      </c>
      <c r="AB121" s="5">
        <v>665.73</v>
      </c>
      <c r="AC121" s="5">
        <v>545.32</v>
      </c>
      <c r="AD121" s="5">
        <v>1586.86</v>
      </c>
      <c r="AE121" s="5">
        <v>885.18</v>
      </c>
    </row>
    <row r="122" spans="22:31" ht="11.25">
      <c r="V122" s="8">
        <v>37347</v>
      </c>
      <c r="W122" s="5">
        <v>631</v>
      </c>
      <c r="X122" s="5">
        <v>450.06</v>
      </c>
      <c r="Y122" s="5">
        <v>464.84</v>
      </c>
      <c r="Z122" s="5">
        <v>314.39</v>
      </c>
      <c r="AA122" s="5">
        <v>566.27</v>
      </c>
      <c r="AB122" s="5">
        <v>663.76</v>
      </c>
      <c r="AC122" s="5">
        <v>551.34</v>
      </c>
      <c r="AD122" s="5">
        <v>1581.44</v>
      </c>
      <c r="AE122" s="5">
        <v>887.11</v>
      </c>
    </row>
    <row r="123" spans="22:31" ht="11.25">
      <c r="V123" s="8">
        <v>37438</v>
      </c>
      <c r="W123" s="5">
        <v>633.41</v>
      </c>
      <c r="X123" s="5">
        <v>452.38</v>
      </c>
      <c r="Y123" s="5">
        <v>468.66</v>
      </c>
      <c r="Z123" s="5">
        <v>313.89</v>
      </c>
      <c r="AA123" s="5">
        <v>569.7</v>
      </c>
      <c r="AB123" s="5">
        <v>665.66</v>
      </c>
      <c r="AC123" s="5">
        <v>556.94</v>
      </c>
      <c r="AD123" s="5">
        <v>1589.51</v>
      </c>
      <c r="AE123" s="5">
        <v>884.84</v>
      </c>
    </row>
    <row r="124" spans="22:31" ht="11.25">
      <c r="V124" s="8">
        <v>37530</v>
      </c>
      <c r="W124" s="5">
        <v>636.55</v>
      </c>
      <c r="X124" s="5">
        <v>467.49</v>
      </c>
      <c r="Y124" s="5">
        <v>475.4</v>
      </c>
      <c r="Z124" s="5">
        <v>315.21</v>
      </c>
      <c r="AA124" s="5">
        <v>569.86</v>
      </c>
      <c r="AB124" s="5">
        <v>665.93</v>
      </c>
      <c r="AC124" s="5">
        <v>562.96</v>
      </c>
      <c r="AD124" s="5">
        <v>1601.01</v>
      </c>
      <c r="AE124" s="5">
        <v>888.54</v>
      </c>
    </row>
    <row r="125" spans="22:31" ht="11.25">
      <c r="V125" s="8">
        <v>37622</v>
      </c>
      <c r="W125" s="5">
        <v>639.63</v>
      </c>
      <c r="X125" s="5">
        <v>464.96</v>
      </c>
      <c r="Y125" s="5">
        <v>474.09</v>
      </c>
      <c r="Z125" s="5">
        <v>314.65</v>
      </c>
      <c r="AA125" s="5">
        <v>575.37</v>
      </c>
      <c r="AB125" s="5">
        <v>666</v>
      </c>
      <c r="AC125" s="5">
        <v>564.83</v>
      </c>
      <c r="AD125" s="5">
        <v>1621.64</v>
      </c>
      <c r="AE125" s="5">
        <v>890.73</v>
      </c>
    </row>
    <row r="126" spans="22:31" ht="11.25">
      <c r="V126" s="8">
        <v>37712</v>
      </c>
      <c r="W126" s="5">
        <v>648.32</v>
      </c>
      <c r="X126" s="5">
        <v>464.7</v>
      </c>
      <c r="Y126" s="5">
        <v>472.93</v>
      </c>
      <c r="Z126" s="5">
        <v>320.63</v>
      </c>
      <c r="AA126" s="5">
        <v>587.43</v>
      </c>
      <c r="AB126" s="5">
        <v>667.22</v>
      </c>
      <c r="AC126" s="5">
        <v>575.62</v>
      </c>
      <c r="AD126" s="5">
        <v>1623.62</v>
      </c>
      <c r="AE126" s="5">
        <v>914.71</v>
      </c>
    </row>
    <row r="127" spans="22:31" ht="11.25">
      <c r="V127" s="8">
        <v>37803</v>
      </c>
      <c r="W127" s="5">
        <v>651.58</v>
      </c>
      <c r="X127" s="5">
        <v>474.71</v>
      </c>
      <c r="Y127" s="5">
        <v>475.29</v>
      </c>
      <c r="Z127" s="5">
        <v>319.82</v>
      </c>
      <c r="AA127" s="5">
        <v>593.15</v>
      </c>
      <c r="AB127" s="5">
        <v>672.11</v>
      </c>
      <c r="AC127" s="5">
        <v>571.57</v>
      </c>
      <c r="AD127" s="5">
        <v>1623.62</v>
      </c>
      <c r="AE127" s="5">
        <v>918.24</v>
      </c>
    </row>
    <row r="128" spans="22:31" ht="11.25">
      <c r="V128" s="8">
        <v>37895</v>
      </c>
      <c r="W128" s="5">
        <v>655.86</v>
      </c>
      <c r="X128" s="5">
        <v>478.44</v>
      </c>
      <c r="Y128" s="5">
        <v>479.26</v>
      </c>
      <c r="Z128" s="5">
        <v>324.61</v>
      </c>
      <c r="AA128" s="5">
        <v>602.3</v>
      </c>
      <c r="AB128" s="5">
        <v>675.51</v>
      </c>
      <c r="AC128" s="5">
        <v>573.91</v>
      </c>
      <c r="AD128" s="5">
        <v>1650.86</v>
      </c>
      <c r="AE128" s="5">
        <v>909.49</v>
      </c>
    </row>
    <row r="129" spans="22:31" ht="11.25">
      <c r="V129" s="8">
        <v>37987</v>
      </c>
      <c r="W129" s="5">
        <v>655.5</v>
      </c>
      <c r="X129" s="5">
        <v>477.4</v>
      </c>
      <c r="Y129" s="5">
        <v>460.9</v>
      </c>
      <c r="Z129" s="5">
        <v>321.6</v>
      </c>
      <c r="AA129" s="5">
        <v>602.4</v>
      </c>
      <c r="AB129" s="5">
        <v>685.56</v>
      </c>
      <c r="AC129" s="5">
        <v>575.78</v>
      </c>
      <c r="AD129" s="5">
        <v>1639.62</v>
      </c>
      <c r="AE129" s="5">
        <v>912.6</v>
      </c>
    </row>
    <row r="130" spans="22:31" ht="11.25">
      <c r="V130" s="8">
        <v>38078</v>
      </c>
      <c r="W130" s="5">
        <v>662.44</v>
      </c>
      <c r="X130" s="5">
        <v>480.78</v>
      </c>
      <c r="Y130" s="5">
        <v>482.83</v>
      </c>
      <c r="Z130" s="5">
        <v>326.8</v>
      </c>
      <c r="AA130" s="5">
        <v>609.36</v>
      </c>
      <c r="AB130" s="5">
        <v>692.01</v>
      </c>
      <c r="AC130" s="5">
        <v>582.48</v>
      </c>
      <c r="AD130" s="5">
        <v>1653.24</v>
      </c>
      <c r="AE130" s="5">
        <v>908.73</v>
      </c>
    </row>
    <row r="131" spans="22:31" ht="11.25">
      <c r="V131" s="8">
        <v>38169</v>
      </c>
      <c r="W131" s="5">
        <v>666.6</v>
      </c>
      <c r="X131" s="5">
        <v>498.28</v>
      </c>
      <c r="Y131" s="5">
        <v>478.86</v>
      </c>
      <c r="Z131" s="5">
        <v>327.18</v>
      </c>
      <c r="AA131" s="5">
        <v>615.54</v>
      </c>
      <c r="AB131" s="5">
        <v>697.31</v>
      </c>
      <c r="AC131" s="5">
        <v>584.61</v>
      </c>
      <c r="AD131" s="5">
        <v>1649.67</v>
      </c>
      <c r="AE131" s="5">
        <v>916.13</v>
      </c>
    </row>
    <row r="132" spans="22:31" ht="11.25">
      <c r="V132" s="8">
        <v>38261</v>
      </c>
      <c r="W132" s="5">
        <v>670.94</v>
      </c>
      <c r="X132" s="5">
        <v>509.98</v>
      </c>
      <c r="Y132" s="5">
        <v>496.36</v>
      </c>
      <c r="Z132" s="5">
        <v>329.37</v>
      </c>
      <c r="AA132" s="5">
        <v>612.21</v>
      </c>
      <c r="AB132" s="5">
        <v>712.59</v>
      </c>
      <c r="AC132" s="5">
        <v>584.4</v>
      </c>
      <c r="AD132" s="5">
        <v>1661.7</v>
      </c>
      <c r="AE132" s="5">
        <v>913.02</v>
      </c>
    </row>
    <row r="133" spans="22:31" ht="11.25">
      <c r="V133" s="8">
        <v>38353</v>
      </c>
      <c r="W133" s="5">
        <v>674.26</v>
      </c>
      <c r="X133" s="5">
        <v>511.32</v>
      </c>
      <c r="Y133" s="5">
        <v>485.8</v>
      </c>
      <c r="Z133" s="5">
        <v>324.93</v>
      </c>
      <c r="AA133" s="5">
        <v>615.33</v>
      </c>
      <c r="AB133" s="5">
        <v>725.49</v>
      </c>
      <c r="AC133" s="5">
        <v>585.34</v>
      </c>
      <c r="AD133" s="5">
        <v>1685.77</v>
      </c>
      <c r="AE133" s="5">
        <v>916.89</v>
      </c>
    </row>
    <row r="134" spans="22:31" ht="11.25">
      <c r="V134" s="8">
        <v>38443</v>
      </c>
      <c r="W134" s="5">
        <v>683.01</v>
      </c>
      <c r="X134" s="5">
        <v>510.02</v>
      </c>
      <c r="Y134" s="5">
        <v>490.02</v>
      </c>
      <c r="Z134" s="5">
        <v>332.19</v>
      </c>
      <c r="AA134" s="5">
        <v>619.54</v>
      </c>
      <c r="AB134" s="5">
        <v>748.18</v>
      </c>
      <c r="AC134" s="5">
        <v>591.25</v>
      </c>
      <c r="AD134" s="5">
        <v>1711.02</v>
      </c>
      <c r="AE134" s="5">
        <v>923.11</v>
      </c>
    </row>
    <row r="135" spans="22:31" ht="11.25">
      <c r="V135" s="8">
        <v>38534</v>
      </c>
      <c r="W135" s="5">
        <v>686.03</v>
      </c>
      <c r="X135" s="5">
        <v>530.07</v>
      </c>
      <c r="Y135" s="5">
        <v>483.18</v>
      </c>
      <c r="Z135" s="5">
        <v>339.89</v>
      </c>
      <c r="AA135" s="5">
        <v>623.33</v>
      </c>
      <c r="AB135" s="5">
        <v>750.69</v>
      </c>
      <c r="AC135" s="5">
        <v>588.19</v>
      </c>
      <c r="AD135" s="5">
        <v>1718.69</v>
      </c>
      <c r="AE135" s="5">
        <v>928.83</v>
      </c>
    </row>
    <row r="136" spans="22:31" ht="11.25">
      <c r="V136" s="8">
        <v>38626</v>
      </c>
      <c r="W136" s="5">
        <v>692.37</v>
      </c>
      <c r="X136" s="5">
        <v>537.53</v>
      </c>
      <c r="Y136" s="5">
        <v>486.45</v>
      </c>
      <c r="Z136" s="5">
        <v>334.01</v>
      </c>
      <c r="AA136" s="5">
        <v>629.05</v>
      </c>
      <c r="AB136" s="5">
        <v>750.42</v>
      </c>
      <c r="AC136" s="5">
        <v>591.88</v>
      </c>
      <c r="AD136" s="5">
        <v>1734.29</v>
      </c>
      <c r="AE136" s="5">
        <v>952.05</v>
      </c>
    </row>
    <row r="137" spans="22:31" ht="11.25">
      <c r="V137" s="8">
        <v>38718</v>
      </c>
      <c r="W137" s="5">
        <v>692.97</v>
      </c>
      <c r="X137" s="5">
        <v>539.35</v>
      </c>
      <c r="Y137" s="5">
        <v>474.89</v>
      </c>
      <c r="Z137" s="5">
        <v>332.19</v>
      </c>
      <c r="AA137" s="5">
        <v>632.17</v>
      </c>
      <c r="AB137" s="5">
        <v>747.9</v>
      </c>
      <c r="AC137" s="5">
        <v>591.88</v>
      </c>
      <c r="AD137" s="5">
        <v>1739.18</v>
      </c>
      <c r="AE137" s="5">
        <v>961.22</v>
      </c>
    </row>
    <row r="138" spans="22:31" ht="11.25">
      <c r="V138" s="8">
        <v>38808</v>
      </c>
      <c r="W138" s="5">
        <v>700.51</v>
      </c>
      <c r="X138" s="5">
        <v>540.9094410087544</v>
      </c>
      <c r="Y138" s="5">
        <v>497.9228942073494</v>
      </c>
      <c r="Z138" s="5">
        <v>334.63234329343015</v>
      </c>
      <c r="AA138" s="5">
        <v>636.1714048499794</v>
      </c>
      <c r="AB138" s="5">
        <v>750.2089621356579</v>
      </c>
      <c r="AC138" s="5">
        <v>598.8860324419115</v>
      </c>
      <c r="AD138" s="5">
        <v>1763.7723278090316</v>
      </c>
      <c r="AE138" s="5">
        <v>970.3896989322596</v>
      </c>
    </row>
    <row r="139" spans="22:31" ht="11.25">
      <c r="V139" s="8">
        <v>38899</v>
      </c>
      <c r="W139" s="5">
        <v>705.76</v>
      </c>
      <c r="X139" s="5">
        <v>539.1334109710064</v>
      </c>
      <c r="Y139" s="5">
        <v>504.10858413639727</v>
      </c>
      <c r="Z139" s="5">
        <v>335.1333367895184</v>
      </c>
      <c r="AA139" s="5">
        <v>640.1728096999589</v>
      </c>
      <c r="AB139" s="5">
        <v>752.8574775265596</v>
      </c>
      <c r="AC139" s="5">
        <v>602.5187900043841</v>
      </c>
      <c r="AD139" s="5">
        <v>1781.2249475444733</v>
      </c>
      <c r="AE139" s="5">
        <v>982.5879222825134</v>
      </c>
    </row>
    <row r="140" spans="22:31" ht="11.25">
      <c r="V140" s="8">
        <v>38991</v>
      </c>
      <c r="W140" s="5">
        <v>708.48</v>
      </c>
      <c r="X140" s="5">
        <v>545.5</v>
      </c>
      <c r="Y140" s="5">
        <v>501.04</v>
      </c>
      <c r="Z140" s="5">
        <v>336.2</v>
      </c>
      <c r="AA140" s="5">
        <v>644.23</v>
      </c>
      <c r="AB140" s="5">
        <v>771.53</v>
      </c>
      <c r="AC140" s="5">
        <v>603.45</v>
      </c>
      <c r="AD140" s="5">
        <v>1776.6</v>
      </c>
      <c r="AE140" s="5">
        <v>971.23</v>
      </c>
    </row>
    <row r="141" spans="22:31" ht="11.25">
      <c r="V141" s="8">
        <v>39083</v>
      </c>
      <c r="W141" s="5">
        <v>710.65</v>
      </c>
      <c r="X141" s="5">
        <v>547.19</v>
      </c>
      <c r="Y141" s="5">
        <v>484.24</v>
      </c>
      <c r="Z141" s="5">
        <v>343.31</v>
      </c>
      <c r="AA141" s="5">
        <v>649.01</v>
      </c>
      <c r="AB141" s="5">
        <v>782.26</v>
      </c>
      <c r="AC141" s="5">
        <v>604.91</v>
      </c>
      <c r="AD141" s="5">
        <v>1776.6</v>
      </c>
      <c r="AE141" s="5">
        <v>971.65</v>
      </c>
    </row>
    <row r="142" spans="22:31" ht="11.25">
      <c r="V142" s="8">
        <v>39173</v>
      </c>
      <c r="W142" s="5">
        <v>719.16</v>
      </c>
      <c r="X142" s="5">
        <v>547.67</v>
      </c>
      <c r="Y142" s="5">
        <v>493.8</v>
      </c>
      <c r="Z142" s="5">
        <v>344.59</v>
      </c>
      <c r="AA142" s="5">
        <v>655.04</v>
      </c>
      <c r="AB142" s="5">
        <v>799.85</v>
      </c>
      <c r="AC142" s="5">
        <v>605.53</v>
      </c>
      <c r="AD142" s="5">
        <v>1776.99</v>
      </c>
      <c r="AE142" s="5">
        <v>987.13</v>
      </c>
    </row>
    <row r="143" spans="22:31" ht="11.25">
      <c r="V143" s="8">
        <v>39264</v>
      </c>
      <c r="W143" s="5">
        <v>725.13</v>
      </c>
      <c r="X143" s="5">
        <v>561.27</v>
      </c>
      <c r="Y143" s="5">
        <v>495.86</v>
      </c>
      <c r="Z143" s="5">
        <v>346.22</v>
      </c>
      <c r="AA143" s="5">
        <v>663.35</v>
      </c>
      <c r="AB143" s="5">
        <v>810.31</v>
      </c>
      <c r="AC143" s="5">
        <v>607.76</v>
      </c>
      <c r="AD143" s="5">
        <v>1790.48</v>
      </c>
      <c r="AE143" s="5">
        <v>987.3</v>
      </c>
    </row>
    <row r="144" spans="22:31" ht="11.25">
      <c r="V144" s="8">
        <v>39356</v>
      </c>
      <c r="W144" s="5">
        <v>728.21</v>
      </c>
      <c r="X144" s="5">
        <v>562.48</v>
      </c>
      <c r="Y144" s="5">
        <v>500.49</v>
      </c>
      <c r="Z144" s="5">
        <v>344.75</v>
      </c>
      <c r="AA144" s="5">
        <v>669.27</v>
      </c>
      <c r="AB144" s="5">
        <v>819.41</v>
      </c>
      <c r="AC144" s="5">
        <v>611.86</v>
      </c>
      <c r="AD144" s="5">
        <v>1790.88</v>
      </c>
      <c r="AE144" s="5">
        <v>978.8</v>
      </c>
    </row>
    <row r="145" spans="22:31" ht="11.25">
      <c r="V145" s="8">
        <v>39448</v>
      </c>
      <c r="W145" s="5">
        <v>728.81</v>
      </c>
      <c r="X145" s="5">
        <v>564.82</v>
      </c>
      <c r="Y145" s="5">
        <v>478.56</v>
      </c>
      <c r="Z145" s="5">
        <v>344.09</v>
      </c>
      <c r="AA145" s="5">
        <v>680.44</v>
      </c>
      <c r="AB145" s="5">
        <v>813.84</v>
      </c>
      <c r="AC145" s="5">
        <v>611.91</v>
      </c>
      <c r="AD145" s="5">
        <v>1794.32</v>
      </c>
      <c r="AE145" s="5">
        <v>983.34</v>
      </c>
    </row>
    <row r="146" spans="22:31" ht="11.25">
      <c r="V146" s="8">
        <v>39539</v>
      </c>
      <c r="W146" s="5">
        <v>741.42</v>
      </c>
      <c r="X146" s="5">
        <v>582.67</v>
      </c>
      <c r="Y146" s="5">
        <v>488.92</v>
      </c>
      <c r="Z146" s="5">
        <v>349.63</v>
      </c>
      <c r="AA146" s="5">
        <v>695.98</v>
      </c>
      <c r="AB146" s="5">
        <v>815.13</v>
      </c>
      <c r="AC146" s="5">
        <v>618.81</v>
      </c>
      <c r="AD146" s="5">
        <v>1794.32</v>
      </c>
      <c r="AE146" s="5">
        <v>1014.97</v>
      </c>
    </row>
    <row r="147" spans="22:31" ht="11.25">
      <c r="V147" s="8">
        <v>39630</v>
      </c>
      <c r="W147" s="5">
        <v>759.28</v>
      </c>
      <c r="X147" s="5">
        <v>598.44</v>
      </c>
      <c r="Y147" s="5">
        <v>488.97</v>
      </c>
      <c r="Z147" s="5">
        <v>360.93</v>
      </c>
      <c r="AA147" s="5">
        <v>701.8</v>
      </c>
      <c r="AB147" s="5">
        <v>817.03</v>
      </c>
      <c r="AC147" s="5">
        <v>621.77</v>
      </c>
      <c r="AD147" s="5">
        <v>1795.91</v>
      </c>
      <c r="AE147" s="5">
        <v>1108.43</v>
      </c>
    </row>
    <row r="148" spans="22:31" ht="11.25">
      <c r="V148" s="8">
        <v>39722</v>
      </c>
      <c r="W148" s="5">
        <v>760.79</v>
      </c>
      <c r="X148" s="5">
        <v>604.46</v>
      </c>
      <c r="Y148" s="5">
        <v>489.67</v>
      </c>
      <c r="Z148" s="5">
        <v>361.74</v>
      </c>
      <c r="AA148" s="5">
        <v>721.5</v>
      </c>
      <c r="AB148" s="5">
        <v>819.27</v>
      </c>
      <c r="AC148" s="5">
        <v>625.92</v>
      </c>
      <c r="AD148" s="5">
        <v>1813.49</v>
      </c>
      <c r="AE148" s="5">
        <v>1066.45</v>
      </c>
    </row>
    <row r="149" spans="22:31" ht="11.25">
      <c r="V149" s="8">
        <v>39814</v>
      </c>
      <c r="W149" s="5">
        <v>749.02</v>
      </c>
      <c r="X149" s="5">
        <v>608.84</v>
      </c>
      <c r="Y149" s="5">
        <v>455.72</v>
      </c>
      <c r="Z149" s="5">
        <v>369.88</v>
      </c>
      <c r="AA149" s="5">
        <v>748.94</v>
      </c>
      <c r="AB149" s="5">
        <v>729.29</v>
      </c>
      <c r="AC149" s="5">
        <v>639.62</v>
      </c>
      <c r="AD149" s="5">
        <v>1832.53</v>
      </c>
      <c r="AE149" s="5">
        <v>1046.51</v>
      </c>
    </row>
    <row r="150" spans="22:31" ht="11.25">
      <c r="V150" s="8">
        <v>39904</v>
      </c>
      <c r="W150" s="5">
        <v>761.99</v>
      </c>
      <c r="X150" s="5">
        <v>628.2</v>
      </c>
      <c r="Y150" s="5">
        <v>478.45</v>
      </c>
      <c r="Z150" s="5">
        <v>362.55</v>
      </c>
      <c r="AA150" s="5">
        <v>755.9</v>
      </c>
      <c r="AB150" s="5">
        <v>739</v>
      </c>
      <c r="AC150" s="5">
        <v>652.02</v>
      </c>
      <c r="AD150" s="5">
        <v>1832.53</v>
      </c>
      <c r="AE150" s="5">
        <v>1080.41</v>
      </c>
    </row>
    <row r="151" spans="22:31" ht="11.25">
      <c r="V151" s="8">
        <v>39995</v>
      </c>
      <c r="W151" s="5">
        <v>779.13</v>
      </c>
      <c r="X151" s="5">
        <v>668.14</v>
      </c>
      <c r="Y151" s="5">
        <v>477.49</v>
      </c>
      <c r="Z151" s="5">
        <v>367.4</v>
      </c>
      <c r="AA151" s="5">
        <v>762.29</v>
      </c>
      <c r="AB151" s="5">
        <v>750.95</v>
      </c>
      <c r="AC151" s="5">
        <v>663.23</v>
      </c>
      <c r="AD151" s="5">
        <v>1872.06</v>
      </c>
      <c r="AE151" s="5">
        <v>1138.62</v>
      </c>
    </row>
    <row r="152" spans="22:31" ht="11.25">
      <c r="V152" s="8">
        <v>40087</v>
      </c>
      <c r="W152" s="5">
        <v>782.39</v>
      </c>
      <c r="X152" s="5">
        <v>672.69</v>
      </c>
      <c r="Y152" s="5">
        <v>490.51</v>
      </c>
      <c r="Z152" s="5">
        <v>368.9</v>
      </c>
      <c r="AA152" s="5">
        <v>772.06</v>
      </c>
      <c r="AB152" s="5">
        <v>751.49</v>
      </c>
      <c r="AC152" s="5">
        <v>665.98</v>
      </c>
      <c r="AD152" s="5">
        <v>1878.8</v>
      </c>
      <c r="AE152" s="5">
        <v>1124.66</v>
      </c>
    </row>
    <row r="153" spans="22:31" ht="11.25">
      <c r="V153" s="8">
        <v>40179</v>
      </c>
      <c r="W153" s="5">
        <v>774.85</v>
      </c>
      <c r="X153" s="5">
        <v>668.66</v>
      </c>
      <c r="Y153" s="5">
        <v>453.95</v>
      </c>
      <c r="Z153" s="5">
        <v>359.88</v>
      </c>
      <c r="AA153" s="5">
        <v>780.06</v>
      </c>
      <c r="AB153" s="5">
        <v>728.74</v>
      </c>
      <c r="AC153" s="5">
        <v>668.42</v>
      </c>
      <c r="AD153" s="5">
        <v>1882.63</v>
      </c>
      <c r="AE153" s="5">
        <v>1116.42</v>
      </c>
    </row>
    <row r="154" spans="22:31" ht="11.25">
      <c r="V154" s="8">
        <v>40269</v>
      </c>
      <c r="W154" s="5">
        <v>787.4</v>
      </c>
      <c r="X154" s="5">
        <v>676.76</v>
      </c>
      <c r="Y154" s="5">
        <v>487.14</v>
      </c>
      <c r="Z154" s="5">
        <v>361.01</v>
      </c>
      <c r="AA154" s="5">
        <v>792.12</v>
      </c>
      <c r="AB154" s="5">
        <v>734.1</v>
      </c>
      <c r="AC154" s="5">
        <v>670.5</v>
      </c>
      <c r="AD154" s="5">
        <v>1885.14</v>
      </c>
      <c r="AE154" s="5">
        <v>1139.05</v>
      </c>
    </row>
    <row r="155" spans="22:31" ht="11.25">
      <c r="V155" s="8">
        <v>40360</v>
      </c>
      <c r="W155" s="5">
        <v>802.55</v>
      </c>
      <c r="X155" s="5">
        <v>701.8</v>
      </c>
      <c r="Y155" s="5">
        <v>487.74</v>
      </c>
      <c r="Z155" s="5">
        <v>359.85</v>
      </c>
      <c r="AA155" s="5">
        <v>798.67</v>
      </c>
      <c r="AB155" s="5">
        <v>744.29</v>
      </c>
      <c r="AC155" s="5">
        <v>670.55</v>
      </c>
      <c r="AD155" s="5">
        <v>1892.94</v>
      </c>
      <c r="AE155" s="5">
        <v>1206.85</v>
      </c>
    </row>
    <row r="156" spans="22:31" ht="11.25">
      <c r="V156" s="8">
        <v>40452</v>
      </c>
      <c r="W156" s="5">
        <v>804.6</v>
      </c>
      <c r="X156" s="5">
        <v>702.28</v>
      </c>
      <c r="Y156" s="5">
        <v>499.11</v>
      </c>
      <c r="Z156" s="5">
        <v>363.8</v>
      </c>
      <c r="AA156" s="5">
        <v>798.36</v>
      </c>
      <c r="AB156" s="5">
        <v>745.78</v>
      </c>
      <c r="AC156" s="5">
        <v>673.14</v>
      </c>
      <c r="AD156" s="5">
        <v>1897.44</v>
      </c>
      <c r="AE156" s="5">
        <v>1205.76</v>
      </c>
    </row>
    <row r="157" spans="22:35" ht="11.25">
      <c r="V157" s="8">
        <v>40544</v>
      </c>
      <c r="W157" s="5">
        <v>802.01</v>
      </c>
      <c r="X157" s="5">
        <v>741.48</v>
      </c>
      <c r="Y157" s="5">
        <v>494.89</v>
      </c>
      <c r="Z157" s="5">
        <v>354.69</v>
      </c>
      <c r="AA157" s="5">
        <v>803.66</v>
      </c>
      <c r="AB157" s="5">
        <v>746.53</v>
      </c>
      <c r="AC157" s="5">
        <v>675.68</v>
      </c>
      <c r="AD157" s="5">
        <v>1904.98</v>
      </c>
      <c r="AE157" s="5">
        <v>1171.02</v>
      </c>
      <c r="AG157" s="7">
        <v>1</v>
      </c>
      <c r="AH157" s="7" t="s">
        <v>0</v>
      </c>
      <c r="AI157" s="2" t="s">
        <v>17</v>
      </c>
    </row>
    <row r="158" spans="22:35" ht="11.25">
      <c r="V158" s="8">
        <v>40634</v>
      </c>
      <c r="W158" s="5">
        <v>816.55</v>
      </c>
      <c r="X158" s="5">
        <v>742.52</v>
      </c>
      <c r="Y158" s="5">
        <v>505.05</v>
      </c>
      <c r="Z158" s="5">
        <v>353.88</v>
      </c>
      <c r="AA158" s="5">
        <v>829.02</v>
      </c>
      <c r="AB158" s="5">
        <v>749.38</v>
      </c>
      <c r="AC158" s="5">
        <v>688.6</v>
      </c>
      <c r="AD158" s="5">
        <v>1915.43</v>
      </c>
      <c r="AE158" s="5">
        <v>1195.25</v>
      </c>
      <c r="AG158" s="7">
        <v>2</v>
      </c>
      <c r="AH158" s="7" t="s">
        <v>8</v>
      </c>
      <c r="AI158" s="2" t="s">
        <v>18</v>
      </c>
    </row>
    <row r="159" spans="22:35" ht="11.25">
      <c r="V159" s="8">
        <v>40725</v>
      </c>
      <c r="W159" s="5">
        <v>833.33</v>
      </c>
      <c r="X159" s="5">
        <v>817.98</v>
      </c>
      <c r="Y159" s="5">
        <v>515.86</v>
      </c>
      <c r="Z159" s="5">
        <v>353.91</v>
      </c>
      <c r="AA159" s="5">
        <v>843.73</v>
      </c>
      <c r="AB159" s="5">
        <v>752.91</v>
      </c>
      <c r="AC159" s="5">
        <v>689.48</v>
      </c>
      <c r="AD159" s="5">
        <v>1907.5</v>
      </c>
      <c r="AE159" s="5">
        <v>1247.66</v>
      </c>
      <c r="AG159" s="7">
        <v>3</v>
      </c>
      <c r="AH159" s="7" t="s">
        <v>2</v>
      </c>
      <c r="AI159" s="2" t="s">
        <v>19</v>
      </c>
    </row>
    <row r="160" spans="22:35" ht="11.25">
      <c r="V160" s="8">
        <v>40817</v>
      </c>
      <c r="W160" s="5">
        <v>835.38</v>
      </c>
      <c r="X160" s="5">
        <v>836.56</v>
      </c>
      <c r="Y160" s="5">
        <v>529.69</v>
      </c>
      <c r="Z160" s="5">
        <v>355.63</v>
      </c>
      <c r="AA160" s="5">
        <v>857.5</v>
      </c>
      <c r="AB160" s="5">
        <v>753.93</v>
      </c>
      <c r="AC160" s="5">
        <v>701.05</v>
      </c>
      <c r="AD160" s="5">
        <v>1918.34</v>
      </c>
      <c r="AE160" s="5">
        <v>1205.68</v>
      </c>
      <c r="AG160" s="7">
        <v>4</v>
      </c>
      <c r="AH160" s="7" t="s">
        <v>3</v>
      </c>
      <c r="AI160" s="2" t="s">
        <v>20</v>
      </c>
    </row>
    <row r="161" spans="22:35" ht="11.25">
      <c r="V161" s="8">
        <v>40909</v>
      </c>
      <c r="W161" s="5">
        <v>831.94</v>
      </c>
      <c r="X161" s="5">
        <v>812.95</v>
      </c>
      <c r="Y161" s="5">
        <v>490.62</v>
      </c>
      <c r="Z161" s="5">
        <v>355.25</v>
      </c>
      <c r="AA161" s="5">
        <v>855.63</v>
      </c>
      <c r="AB161" s="5">
        <v>761.33</v>
      </c>
      <c r="AC161" s="5">
        <v>694.15</v>
      </c>
      <c r="AD161" s="5">
        <v>1937.51</v>
      </c>
      <c r="AE161" s="5">
        <v>1214.09</v>
      </c>
      <c r="AG161" s="7">
        <v>5</v>
      </c>
      <c r="AH161" s="7" t="s">
        <v>1</v>
      </c>
      <c r="AI161" s="2" t="s">
        <v>21</v>
      </c>
    </row>
    <row r="162" spans="22:35" ht="11.25">
      <c r="V162" s="8">
        <v>41000</v>
      </c>
      <c r="W162" s="5">
        <v>841.17</v>
      </c>
      <c r="X162" s="5">
        <v>810.87</v>
      </c>
      <c r="Y162" s="5">
        <v>522.15</v>
      </c>
      <c r="Z162" s="5">
        <v>357.32</v>
      </c>
      <c r="AA162" s="37">
        <v>866.85</v>
      </c>
      <c r="AB162" s="5">
        <v>763.16</v>
      </c>
      <c r="AC162" s="5">
        <v>689.58</v>
      </c>
      <c r="AD162" s="5">
        <v>1937.51</v>
      </c>
      <c r="AE162" s="5">
        <v>1228.9</v>
      </c>
      <c r="AG162" s="7">
        <v>6</v>
      </c>
      <c r="AH162" s="7" t="s">
        <v>4</v>
      </c>
      <c r="AI162" s="2" t="s">
        <v>22</v>
      </c>
    </row>
    <row r="163" spans="22:35" ht="11.25">
      <c r="V163" s="8">
        <v>41091</v>
      </c>
      <c r="W163" s="5">
        <v>851.25</v>
      </c>
      <c r="X163" s="5">
        <v>823.91</v>
      </c>
      <c r="Y163" s="5">
        <v>525.67</v>
      </c>
      <c r="Z163" s="5">
        <v>360.23</v>
      </c>
      <c r="AA163" s="37">
        <v>880.5</v>
      </c>
      <c r="AB163" s="5">
        <v>764.04</v>
      </c>
      <c r="AC163" s="5">
        <v>693.84</v>
      </c>
      <c r="AD163" s="5">
        <v>1939.49</v>
      </c>
      <c r="AE163" s="5">
        <v>1257.33</v>
      </c>
      <c r="AG163" s="7">
        <v>7</v>
      </c>
      <c r="AH163" s="7" t="s">
        <v>6</v>
      </c>
      <c r="AI163" s="2" t="s">
        <v>23</v>
      </c>
    </row>
    <row r="164" spans="22:35" ht="11.25">
      <c r="V164" s="8">
        <v>41183</v>
      </c>
      <c r="W164" s="5">
        <v>852.88</v>
      </c>
      <c r="X164" s="5">
        <v>839.63</v>
      </c>
      <c r="Y164" s="5">
        <v>529.19</v>
      </c>
      <c r="Z164" s="5">
        <v>358.3</v>
      </c>
      <c r="AA164" s="37">
        <v>874.85</v>
      </c>
      <c r="AB164" s="5">
        <v>765.47</v>
      </c>
      <c r="AC164" s="5">
        <v>696.95</v>
      </c>
      <c r="AD164" s="5">
        <v>1968.97</v>
      </c>
      <c r="AE164" s="5">
        <v>1262.04</v>
      </c>
      <c r="AG164" s="7">
        <v>8</v>
      </c>
      <c r="AH164" s="7" t="s">
        <v>5</v>
      </c>
      <c r="AI164" s="2" t="s">
        <v>24</v>
      </c>
    </row>
    <row r="165" spans="22:35" ht="11.25">
      <c r="V165" s="8">
        <v>41275</v>
      </c>
      <c r="W165" s="5">
        <v>849.26</v>
      </c>
      <c r="X165" s="5">
        <v>839.11</v>
      </c>
      <c r="Y165" s="5">
        <v>505.96</v>
      </c>
      <c r="Z165" s="5">
        <v>357.6</v>
      </c>
      <c r="AA165" s="37">
        <v>876.62</v>
      </c>
      <c r="AB165" s="5">
        <v>769.61</v>
      </c>
      <c r="AC165" s="5">
        <v>703.23</v>
      </c>
      <c r="AD165" s="5">
        <v>1975.32</v>
      </c>
      <c r="AE165" s="5">
        <v>1242.02</v>
      </c>
      <c r="AG165" s="7">
        <v>9</v>
      </c>
      <c r="AH165" s="7" t="s">
        <v>7</v>
      </c>
      <c r="AI165" s="2" t="s">
        <v>25</v>
      </c>
    </row>
    <row r="166" spans="22:31" ht="11.25">
      <c r="V166" s="8">
        <v>41365</v>
      </c>
      <c r="W166" s="5">
        <v>858.43</v>
      </c>
      <c r="X166" s="5">
        <v>839.11</v>
      </c>
      <c r="Y166" s="5">
        <v>521.5</v>
      </c>
      <c r="Z166" s="5">
        <v>361.83</v>
      </c>
      <c r="AA166" s="37">
        <v>885.14</v>
      </c>
      <c r="AB166" s="5">
        <v>769.61</v>
      </c>
      <c r="AC166" s="5">
        <v>702.24</v>
      </c>
      <c r="AD166" s="5">
        <v>1975.32</v>
      </c>
      <c r="AE166" s="5">
        <v>1272.81</v>
      </c>
    </row>
    <row r="167" spans="22:31" ht="11.25">
      <c r="V167" s="8">
        <v>41456</v>
      </c>
      <c r="W167" s="5">
        <v>870.56</v>
      </c>
      <c r="X167" s="5">
        <v>864.62</v>
      </c>
      <c r="Y167" s="5">
        <v>528.59</v>
      </c>
      <c r="Z167" s="5">
        <v>362.74</v>
      </c>
      <c r="AA167" s="37">
        <v>897.14</v>
      </c>
      <c r="AB167" s="5">
        <v>771.42</v>
      </c>
      <c r="AC167" s="5">
        <v>708.62</v>
      </c>
      <c r="AD167" s="5">
        <v>1975.32</v>
      </c>
      <c r="AE167" s="5">
        <v>1311.17</v>
      </c>
    </row>
    <row r="168" spans="22:31" ht="11.25">
      <c r="V168" s="8">
        <v>41548</v>
      </c>
      <c r="W168" s="5">
        <v>868.69</v>
      </c>
      <c r="X168" s="5">
        <v>866.14</v>
      </c>
      <c r="Y168" s="5">
        <v>538.25</v>
      </c>
      <c r="Z168" s="5">
        <v>361.58</v>
      </c>
      <c r="AA168" s="37">
        <v>889.55</v>
      </c>
      <c r="AB168" s="5">
        <v>767.98</v>
      </c>
      <c r="AC168" s="5">
        <v>706.44</v>
      </c>
      <c r="AD168" s="5">
        <v>2003.22</v>
      </c>
      <c r="AE168" s="5">
        <v>1304.61</v>
      </c>
    </row>
    <row r="169" spans="22:31" ht="11.25">
      <c r="V169" s="8">
        <v>41640</v>
      </c>
      <c r="W169" s="5">
        <v>870.14</v>
      </c>
      <c r="X169" s="5">
        <v>896.03</v>
      </c>
      <c r="Y169" s="5">
        <v>529.4</v>
      </c>
      <c r="Z169" s="5">
        <v>361.2</v>
      </c>
      <c r="AA169" s="37">
        <v>890.33</v>
      </c>
      <c r="AB169" s="5">
        <v>770.8</v>
      </c>
      <c r="AC169" s="5">
        <v>710.18</v>
      </c>
      <c r="AD169" s="5">
        <v>2005.34</v>
      </c>
      <c r="AE169" s="5">
        <v>1306.04</v>
      </c>
    </row>
    <row r="170" spans="22:31" ht="11.25">
      <c r="V170" s="38" t="s">
        <v>26</v>
      </c>
      <c r="W170" s="5">
        <v>873.79</v>
      </c>
      <c r="X170" s="5">
        <v>901.7</v>
      </c>
      <c r="Y170" s="5">
        <v>542</v>
      </c>
      <c r="Z170" s="5">
        <v>364.34</v>
      </c>
      <c r="AA170" s="37">
        <v>904.66</v>
      </c>
      <c r="AB170" s="5">
        <v>770.84</v>
      </c>
      <c r="AC170" s="5">
        <v>715.79</v>
      </c>
      <c r="AD170" s="5">
        <v>2005.34</v>
      </c>
      <c r="AE170" s="5">
        <v>1284.75</v>
      </c>
    </row>
    <row r="171" spans="22:31" ht="11.25">
      <c r="V171" s="38" t="s">
        <v>27</v>
      </c>
      <c r="W171" s="5">
        <v>884.23</v>
      </c>
      <c r="X171" s="5">
        <v>921.97</v>
      </c>
      <c r="Y171" s="5">
        <v>540.44</v>
      </c>
      <c r="Z171" s="5">
        <v>364.37</v>
      </c>
      <c r="AA171" s="37">
        <v>902.27</v>
      </c>
      <c r="AB171" s="5">
        <v>770.84</v>
      </c>
      <c r="AC171" s="5">
        <v>712.56</v>
      </c>
      <c r="AD171" s="5">
        <v>2005.34</v>
      </c>
      <c r="AE171" s="5">
        <v>1357.52</v>
      </c>
    </row>
    <row r="172" spans="22:27" ht="11.25">
      <c r="V172" s="8"/>
      <c r="AA172" s="37"/>
    </row>
    <row r="173" spans="22:27" ht="11.25">
      <c r="V173" s="8"/>
      <c r="AA173" s="37"/>
    </row>
    <row r="174" spans="22:27" ht="11.25">
      <c r="V174" s="8"/>
      <c r="AA174" s="37"/>
    </row>
    <row r="178" ht="11.25">
      <c r="AA178" s="37"/>
    </row>
    <row r="179" ht="11.25">
      <c r="X179" s="5" t="s">
        <v>16</v>
      </c>
    </row>
    <row r="182" spans="23:31" ht="11.25">
      <c r="W182" s="2"/>
      <c r="X182" s="2"/>
      <c r="Y182" s="2"/>
      <c r="Z182" s="2"/>
      <c r="AA182" s="2"/>
      <c r="AB182" s="2"/>
      <c r="AC182" s="2"/>
      <c r="AD182" s="2"/>
      <c r="AE182" s="2"/>
    </row>
    <row r="183" spans="23:31" ht="11.25">
      <c r="W183" s="2"/>
      <c r="X183" s="2"/>
      <c r="Y183" s="2"/>
      <c r="Z183" s="2"/>
      <c r="AA183" s="2"/>
      <c r="AB183" s="2"/>
      <c r="AC183" s="2"/>
      <c r="AD183" s="2"/>
      <c r="AE183" s="2"/>
    </row>
  </sheetData>
  <sheetProtection password="C65F" sheet="1"/>
  <mergeCells count="4">
    <mergeCell ref="C7:G8"/>
    <mergeCell ref="C3:C5"/>
    <mergeCell ref="C30:E31"/>
    <mergeCell ref="C35:G35"/>
  </mergeCells>
  <conditionalFormatting sqref="C33:C34">
    <cfRule type="cellIs" priority="1" dxfId="1" operator="equal" stopIfTrue="1">
      <formula>#VALUE!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GIBRALTAR GOVERNMENT</dc:creator>
  <cp:keywords/>
  <dc:description/>
  <cp:lastModifiedBy>gina.yusifredo</cp:lastModifiedBy>
  <cp:lastPrinted>2011-11-10T09:05:44Z</cp:lastPrinted>
  <dcterms:created xsi:type="dcterms:W3CDTF">2003-10-07T07:50:07Z</dcterms:created>
  <dcterms:modified xsi:type="dcterms:W3CDTF">2014-08-28T12:43:28Z</dcterms:modified>
  <cp:category/>
  <cp:version/>
  <cp:contentType/>
  <cp:contentStatus/>
</cp:coreProperties>
</file>